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７　R6報酬改定（6.1～）\"/>
    </mc:Choice>
  </mc:AlternateContent>
  <bookViews>
    <workbookView xWindow="-100" yWindow="-100" windowWidth="19540" windowHeight="12495"/>
  </bookViews>
  <sheets>
    <sheet name="27" sheetId="4"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6" i="4" l="1"/>
  <c r="AD96" i="4"/>
  <c r="AB96" i="4"/>
  <c r="Z96" i="4"/>
  <c r="X96" i="4"/>
  <c r="V96" i="4"/>
  <c r="T96" i="4"/>
  <c r="R96" i="4"/>
  <c r="P96" i="4"/>
  <c r="N96" i="4"/>
  <c r="L96" i="4"/>
  <c r="J96" i="4"/>
  <c r="AB94" i="4"/>
  <c r="J94" i="4"/>
  <c r="AF91" i="4"/>
  <c r="AD91" i="4"/>
  <c r="AB91" i="4"/>
  <c r="Z91" i="4"/>
  <c r="X91" i="4"/>
  <c r="V91" i="4"/>
  <c r="T91" i="4"/>
  <c r="R91" i="4"/>
  <c r="P91" i="4"/>
  <c r="N91" i="4"/>
  <c r="L91" i="4"/>
  <c r="J91" i="4"/>
  <c r="AF90" i="4"/>
  <c r="AD90" i="4"/>
  <c r="AB90" i="4"/>
  <c r="Z90" i="4"/>
  <c r="X90" i="4"/>
  <c r="V90" i="4"/>
  <c r="T90" i="4"/>
  <c r="R90" i="4"/>
  <c r="P90" i="4"/>
  <c r="N90" i="4"/>
  <c r="L90" i="4"/>
  <c r="J90" i="4"/>
  <c r="AF89" i="4"/>
  <c r="AD89" i="4"/>
  <c r="AB89" i="4"/>
  <c r="Z89" i="4"/>
  <c r="X89" i="4"/>
  <c r="V89" i="4"/>
  <c r="T89" i="4"/>
  <c r="R89" i="4"/>
  <c r="P89" i="4"/>
  <c r="N89" i="4"/>
  <c r="L89" i="4"/>
  <c r="J89" i="4"/>
  <c r="F88" i="4"/>
  <c r="F87" i="4"/>
  <c r="F86" i="4"/>
  <c r="F85" i="4"/>
  <c r="F84" i="4"/>
  <c r="F83" i="4"/>
  <c r="F82" i="4"/>
  <c r="AD79" i="4"/>
  <c r="J79" i="4"/>
  <c r="AF76" i="4"/>
  <c r="AD76" i="4"/>
  <c r="AB76" i="4"/>
  <c r="Z76" i="4"/>
  <c r="X76" i="4"/>
  <c r="V76" i="4"/>
  <c r="T76" i="4"/>
  <c r="R76" i="4"/>
  <c r="P76" i="4"/>
  <c r="N76" i="4"/>
  <c r="L76" i="4"/>
  <c r="J76" i="4"/>
  <c r="AF75" i="4"/>
  <c r="AD75" i="4"/>
  <c r="AB75" i="4"/>
  <c r="Z75" i="4"/>
  <c r="X75" i="4"/>
  <c r="V75" i="4"/>
  <c r="T75" i="4"/>
  <c r="R75" i="4"/>
  <c r="P75" i="4"/>
  <c r="N75" i="4"/>
  <c r="L75" i="4"/>
  <c r="J75" i="4"/>
  <c r="AD71" i="4"/>
  <c r="J71" i="4"/>
  <c r="AG63" i="4"/>
  <c r="U63" i="4"/>
  <c r="P63" i="4"/>
  <c r="K63" i="4"/>
  <c r="F63" i="4"/>
  <c r="U61" i="4"/>
  <c r="P61" i="4"/>
  <c r="K61" i="4"/>
  <c r="F61" i="4"/>
  <c r="AG52" i="4"/>
  <c r="AE49" i="4"/>
  <c r="AB49" i="4"/>
  <c r="Z49" i="4"/>
  <c r="X49" i="4"/>
  <c r="V49" i="4"/>
  <c r="T49" i="4"/>
  <c r="R49" i="4"/>
  <c r="P49" i="4"/>
  <c r="N49" i="4"/>
  <c r="L49" i="4"/>
  <c r="J49" i="4"/>
  <c r="H49" i="4"/>
  <c r="AB46" i="4"/>
  <c r="Z46" i="4"/>
  <c r="X46" i="4"/>
  <c r="V46" i="4"/>
  <c r="T46" i="4"/>
  <c r="R46" i="4"/>
  <c r="P46" i="4"/>
  <c r="N46" i="4"/>
  <c r="L46" i="4"/>
  <c r="J46" i="4"/>
  <c r="H46" i="4"/>
  <c r="AB42" i="4"/>
  <c r="Z42" i="4"/>
  <c r="X42" i="4"/>
  <c r="V42" i="4"/>
  <c r="T42" i="4"/>
  <c r="R42" i="4"/>
  <c r="P42" i="4"/>
  <c r="N42" i="4"/>
  <c r="L42" i="4"/>
  <c r="J42" i="4"/>
  <c r="H42" i="4"/>
  <c r="AB38" i="4"/>
  <c r="Z38" i="4"/>
  <c r="X38" i="4"/>
  <c r="V38" i="4"/>
  <c r="T38" i="4"/>
  <c r="R38" i="4"/>
  <c r="P38" i="4"/>
  <c r="N38" i="4"/>
  <c r="L38" i="4"/>
  <c r="J38" i="4"/>
  <c r="H38" i="4"/>
  <c r="AB34" i="4"/>
  <c r="Z34" i="4"/>
  <c r="X34" i="4"/>
  <c r="V34" i="4"/>
  <c r="T34" i="4"/>
  <c r="R34" i="4"/>
  <c r="P34" i="4"/>
  <c r="N34" i="4"/>
  <c r="L34" i="4"/>
  <c r="J34" i="4"/>
  <c r="H34" i="4"/>
  <c r="AB28" i="4"/>
  <c r="Z28" i="4"/>
  <c r="X28" i="4"/>
  <c r="V28" i="4"/>
  <c r="T28" i="4"/>
  <c r="R28" i="4"/>
  <c r="P28" i="4"/>
  <c r="N28" i="4"/>
  <c r="L28" i="4"/>
  <c r="J28" i="4"/>
  <c r="H28" i="4"/>
  <c r="AB24" i="4"/>
  <c r="Z24" i="4"/>
  <c r="X24" i="4"/>
  <c r="V24" i="4"/>
  <c r="T24" i="4"/>
  <c r="R24" i="4"/>
  <c r="P24" i="4"/>
  <c r="N24" i="4"/>
  <c r="L24" i="4"/>
  <c r="J24" i="4"/>
  <c r="H24" i="4"/>
  <c r="AB20" i="4"/>
  <c r="Z20" i="4"/>
  <c r="X20" i="4"/>
  <c r="V20" i="4"/>
  <c r="T20" i="4"/>
  <c r="R20" i="4"/>
  <c r="P20" i="4"/>
  <c r="N20" i="4"/>
  <c r="L20" i="4"/>
  <c r="J20" i="4"/>
  <c r="H20" i="4"/>
  <c r="J16" i="4"/>
</calcChain>
</file>

<file path=xl/sharedStrings.xml><?xml version="1.0" encoding="utf-8"?>
<sst xmlns="http://schemas.openxmlformats.org/spreadsheetml/2006/main" count="138" uniqueCount="106">
  <si>
    <t>４月</t>
    <rPh sb="1" eb="2">
      <t>ツキ</t>
    </rPh>
    <phoneticPr fontId="2"/>
  </si>
  <si>
    <t>５月</t>
  </si>
  <si>
    <t>６月</t>
  </si>
  <si>
    <t>７月</t>
  </si>
  <si>
    <t>８月</t>
  </si>
  <si>
    <t>９月</t>
  </si>
  <si>
    <t>１０月</t>
  </si>
  <si>
    <t>１１月</t>
  </si>
  <si>
    <t>１２月</t>
  </si>
  <si>
    <t>１月</t>
  </si>
  <si>
    <t>２月</t>
  </si>
  <si>
    <t>以下により計算すること。（青色の欄に数字を入力する。）</t>
    <rPh sb="0" eb="2">
      <t>イカ</t>
    </rPh>
    <rPh sb="5" eb="7">
      <t>ケイサン</t>
    </rPh>
    <rPh sb="13" eb="15">
      <t>アオイロ</t>
    </rPh>
    <rPh sb="16" eb="17">
      <t>ラン</t>
    </rPh>
    <rPh sb="18" eb="20">
      <t>スウジ</t>
    </rPh>
    <rPh sb="21" eb="23">
      <t>ニュウリョク</t>
    </rPh>
    <phoneticPr fontId="2"/>
  </si>
  <si>
    <t>【注意事項】</t>
    <rPh sb="1" eb="3">
      <t>チュウイ</t>
    </rPh>
    <rPh sb="3" eb="5">
      <t>ジコウ</t>
    </rPh>
    <phoneticPr fontId="2"/>
  </si>
  <si>
    <t>ただし、年度が変わる際に定員を２５％以上変更する事業所は②により計算すること。</t>
    <rPh sb="4" eb="6">
      <t>ネンド</t>
    </rPh>
    <rPh sb="7" eb="8">
      <t>カ</t>
    </rPh>
    <rPh sb="10" eb="11">
      <t>サイ</t>
    </rPh>
    <rPh sb="12" eb="14">
      <t>テイイン</t>
    </rPh>
    <rPh sb="18" eb="20">
      <t>イジョウ</t>
    </rPh>
    <rPh sb="20" eb="22">
      <t>ヘンコウ</t>
    </rPh>
    <rPh sb="24" eb="26">
      <t>ジギョウ</t>
    </rPh>
    <rPh sb="26" eb="27">
      <t>ショ</t>
    </rPh>
    <rPh sb="32" eb="34">
      <t>ケイサン</t>
    </rPh>
    <phoneticPr fontId="2"/>
  </si>
  <si>
    <t>以下の①、②で計算した結果、事業所規模の区分が変わる場合は、区分変更の届出を行うこと。</t>
    <rPh sb="0" eb="2">
      <t>イカ</t>
    </rPh>
    <rPh sb="7" eb="9">
      <t>ケイサン</t>
    </rPh>
    <rPh sb="11" eb="13">
      <t>ケッカ</t>
    </rPh>
    <rPh sb="14" eb="16">
      <t>ジギョウ</t>
    </rPh>
    <rPh sb="16" eb="17">
      <t>ショ</t>
    </rPh>
    <rPh sb="17" eb="19">
      <t>キボ</t>
    </rPh>
    <rPh sb="20" eb="22">
      <t>クブン</t>
    </rPh>
    <rPh sb="23" eb="24">
      <t>カ</t>
    </rPh>
    <rPh sb="26" eb="28">
      <t>バアイ</t>
    </rPh>
    <rPh sb="30" eb="32">
      <t>クブン</t>
    </rPh>
    <rPh sb="32" eb="34">
      <t>ヘンコウ</t>
    </rPh>
    <rPh sb="35" eb="36">
      <t>トド</t>
    </rPh>
    <rPh sb="36" eb="37">
      <t>デ</t>
    </rPh>
    <rPh sb="38" eb="39">
      <t>オコナ</t>
    </rPh>
    <phoneticPr fontId="2"/>
  </si>
  <si>
    <t>月ごとの利用延べ人員数を報酬区分ごとに分けて、区分補正した数字の合計を営業月数で割って算定する。</t>
    <rPh sb="0" eb="1">
      <t>ツキ</t>
    </rPh>
    <rPh sb="4" eb="6">
      <t>リヨウ</t>
    </rPh>
    <rPh sb="6" eb="7">
      <t>ノ</t>
    </rPh>
    <rPh sb="8" eb="10">
      <t>ジンイン</t>
    </rPh>
    <rPh sb="10" eb="11">
      <t>スウ</t>
    </rPh>
    <rPh sb="12" eb="14">
      <t>ホウシュウ</t>
    </rPh>
    <rPh sb="14" eb="16">
      <t>クブン</t>
    </rPh>
    <rPh sb="19" eb="20">
      <t>ワ</t>
    </rPh>
    <rPh sb="23" eb="25">
      <t>クブン</t>
    </rPh>
    <rPh sb="25" eb="27">
      <t>ホセイ</t>
    </rPh>
    <rPh sb="29" eb="31">
      <t>スウジ</t>
    </rPh>
    <rPh sb="32" eb="34">
      <t>ゴウケイ</t>
    </rPh>
    <rPh sb="35" eb="37">
      <t>エイギョウ</t>
    </rPh>
    <rPh sb="37" eb="39">
      <t>ツキスウ</t>
    </rPh>
    <rPh sb="40" eb="41">
      <t>ワ</t>
    </rPh>
    <rPh sb="43" eb="45">
      <t>サンテイ</t>
    </rPh>
    <phoneticPr fontId="2"/>
  </si>
  <si>
    <t>①、②により算出した</t>
    <rPh sb="6" eb="8">
      <t>サンシュツ</t>
    </rPh>
    <phoneticPr fontId="2"/>
  </si>
  <si>
    <t>月平均利用延べ人員数</t>
    <rPh sb="0" eb="1">
      <t>ツキ</t>
    </rPh>
    <rPh sb="1" eb="3">
      <t>ヘイキン</t>
    </rPh>
    <rPh sb="3" eb="5">
      <t>リヨウ</t>
    </rPh>
    <rPh sb="5" eb="6">
      <t>ノ</t>
    </rPh>
    <rPh sb="7" eb="9">
      <t>ジンイン</t>
    </rPh>
    <rPh sb="9" eb="10">
      <t>スウ</t>
    </rPh>
    <phoneticPr fontId="2"/>
  </si>
  <si>
    <t>Ⅰ</t>
    <phoneticPr fontId="2"/>
  </si>
  <si>
    <t>Ⅱ</t>
    <phoneticPr fontId="2"/>
  </si>
  <si>
    <t>Ⅲ</t>
    <phoneticPr fontId="2"/>
  </si>
  <si>
    <t>Ⅳ</t>
    <phoneticPr fontId="2"/>
  </si>
  <si>
    <t>※</t>
    <phoneticPr fontId="2"/>
  </si>
  <si>
    <t>①</t>
    <phoneticPr fontId="2"/>
  </si>
  <si>
    <t>通所ﾘﾊﾋﾞﾘﾃｰｼｮﾝの事業開始又は再開してから３月３１日現在で６か月未満の事業所は②により計算すること。</t>
    <rPh sb="0" eb="2">
      <t>ツウショ</t>
    </rPh>
    <rPh sb="13" eb="15">
      <t>ジギョウ</t>
    </rPh>
    <rPh sb="15" eb="17">
      <t>カイシ</t>
    </rPh>
    <rPh sb="17" eb="18">
      <t>マタ</t>
    </rPh>
    <rPh sb="19" eb="21">
      <t>サイカイ</t>
    </rPh>
    <rPh sb="26" eb="27">
      <t>ツキ</t>
    </rPh>
    <rPh sb="29" eb="30">
      <t>ニチ</t>
    </rPh>
    <rPh sb="30" eb="32">
      <t>ゲンザイ</t>
    </rPh>
    <rPh sb="35" eb="36">
      <t>ゲツ</t>
    </rPh>
    <rPh sb="36" eb="38">
      <t>ミマン</t>
    </rPh>
    <rPh sb="39" eb="41">
      <t>ジギョウ</t>
    </rPh>
    <rPh sb="41" eb="42">
      <t>ショ</t>
    </rPh>
    <rPh sb="47" eb="49">
      <t>ケイサン</t>
    </rPh>
    <phoneticPr fontId="2"/>
  </si>
  <si>
    <t>通所ﾘﾊﾋﾞﾘﾃｰｼｮﾝの新規開始又は再開してから３月３１日現在で６か月以上の事業所は①により計算すること。</t>
    <rPh sb="0" eb="2">
      <t>ツウショ</t>
    </rPh>
    <rPh sb="13" eb="15">
      <t>シンキ</t>
    </rPh>
    <rPh sb="15" eb="17">
      <t>カイシ</t>
    </rPh>
    <rPh sb="17" eb="18">
      <t>マタ</t>
    </rPh>
    <rPh sb="19" eb="21">
      <t>サイカイ</t>
    </rPh>
    <rPh sb="26" eb="27">
      <t>ツキ</t>
    </rPh>
    <rPh sb="29" eb="30">
      <t>ニチ</t>
    </rPh>
    <rPh sb="30" eb="32">
      <t>ゲンザイ</t>
    </rPh>
    <rPh sb="35" eb="36">
      <t>ゲツ</t>
    </rPh>
    <rPh sb="36" eb="38">
      <t>イジョウ</t>
    </rPh>
    <rPh sb="39" eb="41">
      <t>ジギョウ</t>
    </rPh>
    <rPh sb="41" eb="42">
      <t>ショ</t>
    </rPh>
    <rPh sb="47" eb="49">
      <t>ケイサン</t>
    </rPh>
    <phoneticPr fontId="2"/>
  </si>
  <si>
    <t>　　　　　　　　　　　　　年月
報酬区分</t>
    <rPh sb="13" eb="15">
      <t>ネンゲツ</t>
    </rPh>
    <rPh sb="16" eb="18">
      <t>ホウシュウ</t>
    </rPh>
    <rPh sb="18" eb="20">
      <t>クブン</t>
    </rPh>
    <phoneticPr fontId="2"/>
  </si>
  <si>
    <t>（区分補正　×1/2　）</t>
    <rPh sb="1" eb="3">
      <t>クブン</t>
    </rPh>
    <rPh sb="3" eb="5">
      <t>ホセイ</t>
    </rPh>
    <phoneticPr fontId="2"/>
  </si>
  <si>
    <t>（区分補正　×3/4　）</t>
    <rPh sb="1" eb="3">
      <t>クブン</t>
    </rPh>
    <rPh sb="3" eb="5">
      <t>ホセイ</t>
    </rPh>
    <phoneticPr fontId="2"/>
  </si>
  <si>
    <t>利用延人員数</t>
    <rPh sb="0" eb="2">
      <t>リヨウ</t>
    </rPh>
    <rPh sb="2" eb="3">
      <t>ノ</t>
    </rPh>
    <rPh sb="3" eb="5">
      <t>ジンイン</t>
    </rPh>
    <rPh sb="5" eb="6">
      <t>スウ</t>
    </rPh>
    <phoneticPr fontId="2"/>
  </si>
  <si>
    <t>人員数合計</t>
    <rPh sb="0" eb="2">
      <t>ジンイン</t>
    </rPh>
    <rPh sb="2" eb="3">
      <t>スウ</t>
    </rPh>
    <rPh sb="3" eb="5">
      <t>ゴウケイ</t>
    </rPh>
    <phoneticPr fontId="2"/>
  </si>
  <si>
    <t>営業月数</t>
    <rPh sb="0" eb="2">
      <t>エイギョウ</t>
    </rPh>
    <rPh sb="2" eb="4">
      <t>ツキスウ</t>
    </rPh>
    <phoneticPr fontId="2"/>
  </si>
  <si>
    <t>毎日営業月に1を入力</t>
    <rPh sb="0" eb="2">
      <t>マイニチ</t>
    </rPh>
    <rPh sb="2" eb="4">
      <t>エイギョウ</t>
    </rPh>
    <rPh sb="4" eb="5">
      <t>ヅキ</t>
    </rPh>
    <rPh sb="8" eb="10">
      <t>ニュウリョク</t>
    </rPh>
    <phoneticPr fontId="2"/>
  </si>
  <si>
    <t>②</t>
    <phoneticPr fontId="2"/>
  </si>
  <si>
    <t>1時間以上2時間未満</t>
    <phoneticPr fontId="2"/>
  </si>
  <si>
    <t>（区分補正　×1/4　）</t>
    <rPh sb="1" eb="3">
      <t>クブン</t>
    </rPh>
    <rPh sb="3" eb="5">
      <t>ホセイ</t>
    </rPh>
    <phoneticPr fontId="2"/>
  </si>
  <si>
    <t>4時間以上6時間未満</t>
    <phoneticPr fontId="2"/>
  </si>
  <si>
    <t>6時間以上8時間未満</t>
    <phoneticPr fontId="2"/>
  </si>
  <si>
    <t>通所リハビリテーション</t>
    <rPh sb="0" eb="2">
      <t>ツウショ</t>
    </rPh>
    <phoneticPr fontId="2"/>
  </si>
  <si>
    <t>介護予防通所リハビリテーション</t>
    <rPh sb="0" eb="2">
      <t>カイゴ</t>
    </rPh>
    <rPh sb="2" eb="4">
      <t>ヨボウ</t>
    </rPh>
    <rPh sb="4" eb="6">
      <t>ツウショ</t>
    </rPh>
    <phoneticPr fontId="2"/>
  </si>
  <si>
    <t>2時間未満</t>
    <phoneticPr fontId="2"/>
  </si>
  <si>
    <t>2時間以上4時間未満</t>
    <rPh sb="1" eb="5">
      <t>ジカンイジョウ</t>
    </rPh>
    <rPh sb="6" eb="8">
      <t>ジカン</t>
    </rPh>
    <rPh sb="8" eb="10">
      <t>ミマン</t>
    </rPh>
    <phoneticPr fontId="2"/>
  </si>
  <si>
    <t>【計算過程で発生する少数点以下の端数処理のルール】</t>
    <rPh sb="1" eb="3">
      <t>ケイサン</t>
    </rPh>
    <rPh sb="3" eb="5">
      <t>カテイ</t>
    </rPh>
    <rPh sb="6" eb="8">
      <t>ハッセイ</t>
    </rPh>
    <rPh sb="10" eb="12">
      <t>ショウスウ</t>
    </rPh>
    <rPh sb="12" eb="13">
      <t>テン</t>
    </rPh>
    <rPh sb="13" eb="15">
      <t>イカ</t>
    </rPh>
    <rPh sb="16" eb="18">
      <t>ハスウ</t>
    </rPh>
    <rPh sb="18" eb="20">
      <t>ショリ</t>
    </rPh>
    <phoneticPr fontId="2"/>
  </si>
  <si>
    <t>なお、予定される１月当たりの営業日数は、指定日から１年間の営業予定日数を１２で割って算定すること。</t>
    <rPh sb="3" eb="5">
      <t>ヨテイ</t>
    </rPh>
    <rPh sb="9" eb="10">
      <t>ツキ</t>
    </rPh>
    <rPh sb="10" eb="11">
      <t>ア</t>
    </rPh>
    <rPh sb="14" eb="16">
      <t>エイギョウ</t>
    </rPh>
    <rPh sb="16" eb="18">
      <t>ニッスウ</t>
    </rPh>
    <rPh sb="20" eb="22">
      <t>シテイ</t>
    </rPh>
    <rPh sb="22" eb="23">
      <t>ビ</t>
    </rPh>
    <rPh sb="26" eb="28">
      <t>ネンカン</t>
    </rPh>
    <rPh sb="29" eb="31">
      <t>エイギョウ</t>
    </rPh>
    <rPh sb="31" eb="33">
      <t>ヨテイ</t>
    </rPh>
    <rPh sb="33" eb="35">
      <t>ニッスウ</t>
    </rPh>
    <rPh sb="39" eb="40">
      <t>ワ</t>
    </rPh>
    <rPh sb="42" eb="44">
      <t>サンテイ</t>
    </rPh>
    <phoneticPr fontId="2"/>
  </si>
  <si>
    <t>なお、区分が変わらない場合は、当書類を事業所で５年間保存すること。</t>
    <rPh sb="3" eb="5">
      <t>クブン</t>
    </rPh>
    <rPh sb="6" eb="7">
      <t>カ</t>
    </rPh>
    <rPh sb="11" eb="13">
      <t>バアイ</t>
    </rPh>
    <rPh sb="15" eb="16">
      <t>トウ</t>
    </rPh>
    <rPh sb="16" eb="18">
      <t>ショルイ</t>
    </rPh>
    <rPh sb="19" eb="21">
      <t>ジギョウ</t>
    </rPh>
    <rPh sb="21" eb="22">
      <t>ショ</t>
    </rPh>
    <rPh sb="24" eb="25">
      <t>ネン</t>
    </rPh>
    <rPh sb="25" eb="26">
      <t>カン</t>
    </rPh>
    <rPh sb="26" eb="28">
      <t>ホゾン</t>
    </rPh>
    <phoneticPr fontId="2"/>
  </si>
  <si>
    <t>提供時間帯</t>
    <rPh sb="0" eb="2">
      <t>テイキョウ</t>
    </rPh>
    <rPh sb="2" eb="5">
      <t>ジカンタイ</t>
    </rPh>
    <phoneticPr fontId="2"/>
  </si>
  <si>
    <t>3時間以上4時間未満</t>
    <phoneticPr fontId="2"/>
  </si>
  <si>
    <t>（2時間～3時間を含む）</t>
    <phoneticPr fontId="2"/>
  </si>
  <si>
    <t>（区分補正　×1/4　）</t>
    <phoneticPr fontId="2"/>
  </si>
  <si>
    <t>（区分補正　×1/2　）</t>
    <phoneticPr fontId="2"/>
  </si>
  <si>
    <t>（区分補正　×3/4　）</t>
    <phoneticPr fontId="2"/>
  </si>
  <si>
    <t>（区分補正なし）</t>
    <rPh sb="1" eb="3">
      <t>クブン</t>
    </rPh>
    <rPh sb="3" eb="5">
      <t>ホセイ</t>
    </rPh>
    <phoneticPr fontId="2"/>
  </si>
  <si>
    <t>予定される
１月当たりの営業日数</t>
    <rPh sb="0" eb="2">
      <t>ヨテイ</t>
    </rPh>
    <rPh sb="7" eb="8">
      <t>ツキ</t>
    </rPh>
    <rPh sb="8" eb="9">
      <t>ア</t>
    </rPh>
    <rPh sb="12" eb="14">
      <t>エイギョウ</t>
    </rPh>
    <rPh sb="14" eb="16">
      <t>ニッスウ</t>
    </rPh>
    <phoneticPr fontId="2"/>
  </si>
  <si>
    <t>毎日営業であれば1を入力</t>
    <rPh sb="0" eb="2">
      <t>マイニチ</t>
    </rPh>
    <rPh sb="2" eb="4">
      <t>エイギョウ</t>
    </rPh>
    <rPh sb="10" eb="12">
      <t>ニュウリョク</t>
    </rPh>
    <phoneticPr fontId="2"/>
  </si>
  <si>
    <t>毎日営業月補正人員数</t>
    <rPh sb="0" eb="2">
      <t>マイニチ</t>
    </rPh>
    <rPh sb="2" eb="4">
      <t>エイギョウ</t>
    </rPh>
    <rPh sb="4" eb="5">
      <t>ツキ</t>
    </rPh>
    <rPh sb="5" eb="7">
      <t>ホセイ</t>
    </rPh>
    <rPh sb="7" eb="9">
      <t>ジンイン</t>
    </rPh>
    <rPh sb="9" eb="10">
      <t>スウ</t>
    </rPh>
    <phoneticPr fontId="2"/>
  </si>
  <si>
    <t>（×6/7）　　【※１】</t>
    <phoneticPr fontId="2"/>
  </si>
  <si>
    <t>（毎日営業補正　×6/7）</t>
    <rPh sb="1" eb="3">
      <t>マイニチ</t>
    </rPh>
    <rPh sb="3" eb="5">
      <t>エイギョウ</t>
    </rPh>
    <rPh sb="5" eb="7">
      <t>ホセイ</t>
    </rPh>
    <phoneticPr fontId="2"/>
  </si>
  <si>
    <t>【※１】</t>
    <phoneticPr fontId="2"/>
  </si>
  <si>
    <t>利用定員</t>
    <rPh sb="0" eb="2">
      <t>リヨウ</t>
    </rPh>
    <rPh sb="2" eb="4">
      <t>テイイン</t>
    </rPh>
    <phoneticPr fontId="2"/>
  </si>
  <si>
    <t>補正</t>
    <rPh sb="0" eb="2">
      <t>ホセイ</t>
    </rPh>
    <phoneticPr fontId="2"/>
  </si>
  <si>
    <t>通所リハビリテーションの算定区分（様式）</t>
    <rPh sb="0" eb="2">
      <t>ツウショ</t>
    </rPh>
    <rPh sb="12" eb="14">
      <t>サンテイ</t>
    </rPh>
    <rPh sb="14" eb="16">
      <t>クブン</t>
    </rPh>
    <rPh sb="17" eb="19">
      <t>ヨウシキ</t>
    </rPh>
    <phoneticPr fontId="2"/>
  </si>
  <si>
    <t>介護予防のみを別単位で実施している事業所は、当単位の定員数は含めないこと。</t>
    <rPh sb="0" eb="2">
      <t>カイゴ</t>
    </rPh>
    <rPh sb="2" eb="4">
      <t>ヨボウ</t>
    </rPh>
    <rPh sb="7" eb="8">
      <t>ベツ</t>
    </rPh>
    <rPh sb="8" eb="10">
      <t>タンイ</t>
    </rPh>
    <rPh sb="11" eb="13">
      <t>ジッシ</t>
    </rPh>
    <rPh sb="17" eb="20">
      <t>ジギョウショ</t>
    </rPh>
    <rPh sb="22" eb="23">
      <t>トウ</t>
    </rPh>
    <rPh sb="23" eb="25">
      <t>タンイ</t>
    </rPh>
    <rPh sb="26" eb="29">
      <t>テイインスウ</t>
    </rPh>
    <rPh sb="30" eb="31">
      <t>フク</t>
    </rPh>
    <phoneticPr fontId="2"/>
  </si>
  <si>
    <t>利用定員の90％に、予定される１月当たりの営業日数を乗じて算定する。</t>
    <rPh sb="0" eb="2">
      <t>リヨウ</t>
    </rPh>
    <rPh sb="2" eb="4">
      <t>テイイン</t>
    </rPh>
    <rPh sb="10" eb="12">
      <t>ヨテイ</t>
    </rPh>
    <rPh sb="16" eb="17">
      <t>ツキ</t>
    </rPh>
    <rPh sb="17" eb="18">
      <t>ア</t>
    </rPh>
    <rPh sb="21" eb="23">
      <t>エイギョウ</t>
    </rPh>
    <rPh sb="23" eb="25">
      <t>ニッスウ</t>
    </rPh>
    <rPh sb="26" eb="27">
      <t>ジョウ</t>
    </rPh>
    <rPh sb="29" eb="31">
      <t>サンテイ</t>
    </rPh>
    <phoneticPr fontId="2"/>
  </si>
  <si>
    <t>算定区分の変更は、毎年３月に行い、年度途中による算定区分変更は行わないこと。</t>
    <rPh sb="0" eb="2">
      <t>サンテイ</t>
    </rPh>
    <rPh sb="2" eb="4">
      <t>クブン</t>
    </rPh>
    <rPh sb="5" eb="7">
      <t>ヘンコウ</t>
    </rPh>
    <rPh sb="9" eb="11">
      <t>マイトシ</t>
    </rPh>
    <rPh sb="12" eb="13">
      <t>ツキ</t>
    </rPh>
    <rPh sb="14" eb="15">
      <t>オコナ</t>
    </rPh>
    <rPh sb="17" eb="19">
      <t>ネンド</t>
    </rPh>
    <rPh sb="19" eb="21">
      <t>トチュウ</t>
    </rPh>
    <rPh sb="24" eb="26">
      <t>サンテイ</t>
    </rPh>
    <rPh sb="26" eb="28">
      <t>クブン</t>
    </rPh>
    <rPh sb="28" eb="30">
      <t>ヘンコウ</t>
    </rPh>
    <rPh sb="31" eb="32">
      <t>オコナ</t>
    </rPh>
    <phoneticPr fontId="2"/>
  </si>
  <si>
    <t>上記※１のみ、小数点第三位を四捨五入。それ以外は端数処理をせず、小数点以下切上げです。（計算式は入力済）</t>
    <rPh sb="0" eb="2">
      <t>ジョウキ</t>
    </rPh>
    <rPh sb="7" eb="10">
      <t>ショウスウテン</t>
    </rPh>
    <rPh sb="10" eb="11">
      <t>ダイ</t>
    </rPh>
    <rPh sb="11" eb="13">
      <t>サンイ</t>
    </rPh>
    <rPh sb="14" eb="18">
      <t>シシャゴニュウ</t>
    </rPh>
    <rPh sb="21" eb="23">
      <t>イガイ</t>
    </rPh>
    <rPh sb="24" eb="26">
      <t>ハスウ</t>
    </rPh>
    <rPh sb="26" eb="28">
      <t>ショリ</t>
    </rPh>
    <rPh sb="32" eb="35">
      <t>ショウスウテン</t>
    </rPh>
    <rPh sb="35" eb="37">
      <t>イカ</t>
    </rPh>
    <rPh sb="37" eb="39">
      <t>キリア</t>
    </rPh>
    <rPh sb="44" eb="46">
      <t>ケイサン</t>
    </rPh>
    <rPh sb="46" eb="47">
      <t>シキ</t>
    </rPh>
    <rPh sb="48" eb="50">
      <t>ニュウリョク</t>
    </rPh>
    <rPh sb="50" eb="51">
      <t>ズ</t>
    </rPh>
    <phoneticPr fontId="2"/>
  </si>
  <si>
    <t>平均利用延人員数（☆）</t>
    <rPh sb="0" eb="2">
      <t>ヘイキン</t>
    </rPh>
    <rPh sb="2" eb="4">
      <t>リヨウ</t>
    </rPh>
    <rPh sb="4" eb="5">
      <t>ノ</t>
    </rPh>
    <rPh sb="5" eb="7">
      <t>ジンイン</t>
    </rPh>
    <rPh sb="7" eb="8">
      <t>スウ</t>
    </rPh>
    <phoneticPr fontId="2"/>
  </si>
  <si>
    <t>（☆） 算定区分</t>
    <rPh sb="4" eb="6">
      <t>サンテイ</t>
    </rPh>
    <rPh sb="6" eb="8">
      <t>クブン</t>
    </rPh>
    <phoneticPr fontId="2"/>
  </si>
  <si>
    <t>（小数点以下切上げ）</t>
    <rPh sb="1" eb="4">
      <t>ショウスウテン</t>
    </rPh>
    <rPh sb="4" eb="6">
      <t>イカ</t>
    </rPh>
    <rPh sb="6" eb="8">
      <t>キリア</t>
    </rPh>
    <phoneticPr fontId="2"/>
  </si>
  <si>
    <t>７５０以下：通常規模</t>
    <rPh sb="3" eb="5">
      <t>イカ</t>
    </rPh>
    <phoneticPr fontId="2"/>
  </si>
  <si>
    <t>（通常規模・大規模）</t>
    <rPh sb="1" eb="3">
      <t>ツウジョウ</t>
    </rPh>
    <rPh sb="3" eb="5">
      <t>キボ</t>
    </rPh>
    <rPh sb="6" eb="9">
      <t>ダイキボ</t>
    </rPh>
    <phoneticPr fontId="2"/>
  </si>
  <si>
    <t>７５１以上：大規模</t>
    <rPh sb="3" eb="5">
      <t>イジョウ</t>
    </rPh>
    <phoneticPr fontId="2"/>
  </si>
  <si>
    <t>③</t>
    <phoneticPr fontId="2"/>
  </si>
  <si>
    <t>上記①又は②において、「大規模型」と判定された事業所において、「特例」が適用されるか判定する。</t>
    <rPh sb="0" eb="2">
      <t>ジョウキ</t>
    </rPh>
    <rPh sb="3" eb="4">
      <t>マタ</t>
    </rPh>
    <rPh sb="12" eb="16">
      <t>ダイキボガタ</t>
    </rPh>
    <rPh sb="18" eb="20">
      <t>ハンテイ</t>
    </rPh>
    <rPh sb="23" eb="26">
      <t>ジギョウショ</t>
    </rPh>
    <rPh sb="32" eb="34">
      <t>トクレイ</t>
    </rPh>
    <rPh sb="36" eb="38">
      <t>テキヨウ</t>
    </rPh>
    <rPh sb="42" eb="44">
      <t>ハンテイ</t>
    </rPh>
    <phoneticPr fontId="2"/>
  </si>
  <si>
    <t>ア　リハビリテーションマネジメント加算の算定率が利用者全体の80%を超えていること。</t>
    <rPh sb="17" eb="19">
      <t>カサン</t>
    </rPh>
    <rPh sb="20" eb="23">
      <t>サンテイリツ</t>
    </rPh>
    <rPh sb="24" eb="29">
      <t>リヨウシャゼンタイ</t>
    </rPh>
    <rPh sb="34" eb="35">
      <t>コ</t>
    </rPh>
    <phoneticPr fontId="2"/>
  </si>
  <si>
    <t>イ　リハビリテーション専門職の配置が10：1以上であること</t>
    <rPh sb="11" eb="14">
      <t>センモンショク</t>
    </rPh>
    <rPh sb="15" eb="17">
      <t>ハイチ</t>
    </rPh>
    <rPh sb="22" eb="24">
      <t>イジョウ</t>
    </rPh>
    <phoneticPr fontId="2"/>
  </si>
  <si>
    <t>理学療法士等の勤務時間の合計</t>
    <rPh sb="0" eb="6">
      <t>リガクリョウホウシトウ</t>
    </rPh>
    <rPh sb="7" eb="11">
      <t>キンムジカン</t>
    </rPh>
    <rPh sb="12" eb="14">
      <t>ゴウケイ</t>
    </rPh>
    <phoneticPr fontId="8"/>
  </si>
  <si>
    <t>利用人数</t>
    <rPh sb="0" eb="2">
      <t>リヨウ</t>
    </rPh>
    <rPh sb="2" eb="4">
      <t>ニンズウ</t>
    </rPh>
    <phoneticPr fontId="8"/>
  </si>
  <si>
    <t>利用人数×利用時間合計</t>
    <rPh sb="0" eb="2">
      <t>リヨウ</t>
    </rPh>
    <rPh sb="2" eb="4">
      <t>ニンズウ</t>
    </rPh>
    <rPh sb="5" eb="9">
      <t>リヨウジカン</t>
    </rPh>
    <rPh sb="9" eb="11">
      <t>ゴウケイ</t>
    </rPh>
    <phoneticPr fontId="8"/>
  </si>
  <si>
    <t>理学療法士等あたりの利用者数</t>
    <rPh sb="0" eb="6">
      <t>リガクリョウホウシトウ</t>
    </rPh>
    <rPh sb="10" eb="14">
      <t>リヨウシャスウ</t>
    </rPh>
    <phoneticPr fontId="2"/>
  </si>
  <si>
    <t>判定</t>
    <rPh sb="0" eb="2">
      <t>ハンテイ</t>
    </rPh>
    <phoneticPr fontId="2"/>
  </si>
  <si>
    <t>3</t>
    <phoneticPr fontId="2"/>
  </si>
  <si>
    <t>4</t>
  </si>
  <si>
    <t>5</t>
  </si>
  <si>
    <t>6</t>
  </si>
  <si>
    <t>7</t>
  </si>
  <si>
    <t>8</t>
  </si>
  <si>
    <t>9</t>
  </si>
  <si>
    <t>10</t>
  </si>
  <si>
    <t>11</t>
  </si>
  <si>
    <t>12</t>
  </si>
  <si>
    <t>１</t>
    <phoneticPr fontId="2"/>
  </si>
  <si>
    <t>２</t>
    <phoneticPr fontId="2"/>
  </si>
  <si>
    <t>利用者の総数※１</t>
    <phoneticPr fontId="2"/>
  </si>
  <si>
    <t>内、リハビリテーションマネジメント加算を算定した利用者</t>
    <phoneticPr fontId="2"/>
  </si>
  <si>
    <t>割合</t>
    <rPh sb="0" eb="2">
      <t>ワリアイ</t>
    </rPh>
    <phoneticPr fontId="2"/>
  </si>
  <si>
    <t>4</t>
    <phoneticPr fontId="2"/>
  </si>
  <si>
    <t>5</t>
    <phoneticPr fontId="2"/>
  </si>
  <si>
    <t>1</t>
    <phoneticPr fontId="2"/>
  </si>
  <si>
    <t>2</t>
    <phoneticPr fontId="2"/>
  </si>
  <si>
    <t>「特例」の適用の可否</t>
    <rPh sb="1" eb="3">
      <t>トクレイ</t>
    </rPh>
    <rPh sb="5" eb="7">
      <t>テキヨウ</t>
    </rPh>
    <rPh sb="8" eb="10">
      <t>カヒ</t>
    </rPh>
    <phoneticPr fontId="2"/>
  </si>
  <si>
    <t>※③は、①②で「大規模型」となった事業所において、「特例」を希望する場合に入力してください。</t>
    <rPh sb="8" eb="12">
      <t>ダイキボガタ</t>
    </rPh>
    <rPh sb="17" eb="20">
      <t>ジギョウショ</t>
    </rPh>
    <rPh sb="26" eb="28">
      <t>トクレイ</t>
    </rPh>
    <rPh sb="30" eb="32">
      <t>キボウ</t>
    </rPh>
    <rPh sb="34" eb="36">
      <t>バアイ</t>
    </rPh>
    <rPh sb="37" eb="39">
      <t>ニュウリョク</t>
    </rPh>
    <phoneticPr fontId="2"/>
  </si>
  <si>
    <t>ウ　「特例」適用の可否</t>
    <rPh sb="3" eb="5">
      <t>トクレイ</t>
    </rPh>
    <rPh sb="6" eb="8">
      <t>テキヨウ</t>
    </rPh>
    <rPh sb="9" eb="11">
      <t>カヒ</t>
    </rPh>
    <phoneticPr fontId="2"/>
  </si>
  <si>
    <t>※「特例」の適用を希望する場合は、算定開始月の前月の状況をア・イに入力し、要件を満たすことを確認した上で、算定開始月の前月15日までに届け出てください。</t>
    <rPh sb="2" eb="4">
      <t>トクレイ</t>
    </rPh>
    <rPh sb="6" eb="8">
      <t>テキヨウ</t>
    </rPh>
    <rPh sb="9" eb="11">
      <t>キボウ</t>
    </rPh>
    <rPh sb="13" eb="15">
      <t>バアイ</t>
    </rPh>
    <rPh sb="17" eb="19">
      <t>サンテイ</t>
    </rPh>
    <rPh sb="19" eb="22">
      <t>カイシヅキ</t>
    </rPh>
    <rPh sb="23" eb="25">
      <t>ゼンゲツ</t>
    </rPh>
    <rPh sb="26" eb="28">
      <t>ジョウキョウ</t>
    </rPh>
    <rPh sb="33" eb="35">
      <t>ニュウリョク</t>
    </rPh>
    <rPh sb="37" eb="39">
      <t>ヨウケン</t>
    </rPh>
    <rPh sb="53" eb="57">
      <t>サンテイカイシ</t>
    </rPh>
    <rPh sb="57" eb="58">
      <t>ツキ</t>
    </rPh>
    <rPh sb="59" eb="61">
      <t>ゼンゲツ</t>
    </rPh>
    <rPh sb="63" eb="64">
      <t>ニチ</t>
    </rPh>
    <rPh sb="67" eb="68">
      <t>トド</t>
    </rPh>
    <rPh sb="69" eb="70">
      <t>デ</t>
    </rPh>
    <phoneticPr fontId="2"/>
  </si>
  <si>
    <t>※算定を開始したのちも③について記録を続け、要件を満たさなくなった場合は、「特例」を取り下げてください。</t>
    <rPh sb="1" eb="3">
      <t>サンテイ</t>
    </rPh>
    <rPh sb="4" eb="6">
      <t>カイシ</t>
    </rPh>
    <rPh sb="16" eb="18">
      <t>キロク</t>
    </rPh>
    <rPh sb="19" eb="20">
      <t>ツヅ</t>
    </rPh>
    <rPh sb="22" eb="24">
      <t>ヨウケン</t>
    </rPh>
    <rPh sb="38" eb="40">
      <t>トクレイ</t>
    </rPh>
    <rPh sb="42" eb="43">
      <t>ト</t>
    </rPh>
    <rPh sb="44" eb="45">
      <t>サ</t>
    </rPh>
    <phoneticPr fontId="2"/>
  </si>
  <si>
    <t>※アの「利用者」については、居宅サービス計画書において当該事業所の利用及び加算の算定が計画されている者を対象として差し支えありません。また、イの「利用時間」「利用人数」「勤務時間」については、あらかじめ計画された利用時間・利用人数・勤務表上予定された理学療法士等の勤務時間を用いて、計算することとして差し支えありません。（令和6年度報酬改定Qavol.1問77）</t>
    <rPh sb="4" eb="7">
      <t>リヨウシャ</t>
    </rPh>
    <rPh sb="14" eb="16">
      <t>キョタク</t>
    </rPh>
    <rPh sb="20" eb="23">
      <t>ケイカクショ</t>
    </rPh>
    <rPh sb="27" eb="32">
      <t>トウガイジギョウショ</t>
    </rPh>
    <rPh sb="33" eb="36">
      <t>リヨウオヨ</t>
    </rPh>
    <rPh sb="37" eb="39">
      <t>カサン</t>
    </rPh>
    <rPh sb="40" eb="42">
      <t>サンテイ</t>
    </rPh>
    <rPh sb="43" eb="45">
      <t>ケイカク</t>
    </rPh>
    <rPh sb="50" eb="51">
      <t>モノ</t>
    </rPh>
    <rPh sb="52" eb="54">
      <t>タイショウ</t>
    </rPh>
    <rPh sb="57" eb="58">
      <t>サ</t>
    </rPh>
    <rPh sb="59" eb="60">
      <t>ツカ</t>
    </rPh>
    <rPh sb="73" eb="77">
      <t>リヨウジカン</t>
    </rPh>
    <rPh sb="79" eb="83">
      <t>リヨウニンズウ</t>
    </rPh>
    <rPh sb="85" eb="89">
      <t>キンムジカン</t>
    </rPh>
    <rPh sb="101" eb="103">
      <t>ケイカク</t>
    </rPh>
    <rPh sb="106" eb="110">
      <t>リヨウジカン</t>
    </rPh>
    <rPh sb="111" eb="115">
      <t>リヨウニンズウ</t>
    </rPh>
    <rPh sb="116" eb="120">
      <t>キンムヒョウジョウ</t>
    </rPh>
    <rPh sb="120" eb="122">
      <t>ヨテイ</t>
    </rPh>
    <rPh sb="125" eb="131">
      <t>リガクリョウホウシトウ</t>
    </rPh>
    <rPh sb="132" eb="136">
      <t>キンムジカン</t>
    </rPh>
    <rPh sb="137" eb="138">
      <t>モチ</t>
    </rPh>
    <rPh sb="141" eb="143">
      <t>ケイサン</t>
    </rPh>
    <rPh sb="150" eb="151">
      <t>サ</t>
    </rPh>
    <rPh sb="152" eb="153">
      <t>ツカ</t>
    </rPh>
    <rPh sb="161" eb="163">
      <t>レイワ</t>
    </rPh>
    <rPh sb="164" eb="166">
      <t>ネンド</t>
    </rPh>
    <rPh sb="166" eb="170">
      <t>ホウシュウカイテイ</t>
    </rPh>
    <rPh sb="177" eb="178">
      <t>トイ</t>
    </rPh>
    <phoneticPr fontId="2"/>
  </si>
  <si>
    <t>加算参考様式27</t>
    <rPh sb="0" eb="6">
      <t>カサンサンコウヨウシキ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</si>
</sst>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時&quot;&quot;間&quot;&quot;以&quot;&quot;上&quot;"/>
    <numFmt numFmtId="177" formatCode="#&quot;時間未満&quot;"/>
    <numFmt numFmtId="178" formatCode="@&quot;月&quot;"/>
    <numFmt numFmtId="179" formatCode="#&quot;年&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15"/>
        <bgColor indexed="64"/>
      </patternFill>
    </fill>
    <fill>
      <patternFill patternType="solid">
        <fgColor rgb="FF00FFFF"/>
        <bgColor indexed="64"/>
      </patternFill>
    </fill>
  </fills>
  <borders count="65">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0" fillId="0" borderId="0" xfId="0" applyNumberFormat="1" applyProtection="1">
      <alignment vertical="center"/>
    </xf>
    <xf numFmtId="0" fontId="0" fillId="0" borderId="5" xfId="0" applyNumberFormat="1" applyBorder="1" applyProtection="1">
      <alignment vertical="center"/>
    </xf>
    <xf numFmtId="0" fontId="0" fillId="0" borderId="6" xfId="0" applyNumberFormat="1" applyBorder="1" applyProtection="1">
      <alignment vertical="center"/>
    </xf>
    <xf numFmtId="0" fontId="0" fillId="0" borderId="7" xfId="0" applyNumberFormat="1" applyBorder="1" applyProtection="1">
      <alignment vertical="center"/>
    </xf>
    <xf numFmtId="0" fontId="0" fillId="0" borderId="3" xfId="0" applyNumberFormat="1" applyBorder="1" applyProtection="1">
      <alignment vertical="center"/>
    </xf>
    <xf numFmtId="0" fontId="0" fillId="0" borderId="4" xfId="0" applyNumberFormat="1" applyBorder="1" applyProtection="1">
      <alignment vertical="center"/>
    </xf>
    <xf numFmtId="0" fontId="6" fillId="0" borderId="1" xfId="2" applyNumberFormat="1" applyFont="1" applyBorder="1" applyProtection="1">
      <alignment vertical="center"/>
    </xf>
    <xf numFmtId="0" fontId="6" fillId="0" borderId="2" xfId="2" applyNumberFormat="1" applyFont="1" applyBorder="1" applyProtection="1">
      <alignment vertical="center"/>
    </xf>
    <xf numFmtId="0" fontId="0" fillId="0" borderId="0" xfId="2" applyNumberFormat="1" applyFont="1" applyProtection="1">
      <alignment vertical="center"/>
    </xf>
    <xf numFmtId="0" fontId="5" fillId="0" borderId="0" xfId="0" applyNumberFormat="1" applyFont="1" applyBorder="1" applyAlignment="1" applyProtection="1">
      <alignment vertical="center"/>
    </xf>
    <xf numFmtId="0" fontId="0" fillId="0" borderId="0" xfId="2" applyNumberFormat="1" applyFont="1" applyFill="1" applyBorder="1" applyAlignment="1" applyProtection="1">
      <alignment vertical="center" shrinkToFit="1"/>
    </xf>
    <xf numFmtId="0" fontId="0" fillId="0" borderId="0" xfId="2" applyNumberFormat="1" applyFont="1" applyFill="1" applyBorder="1" applyAlignment="1" applyProtection="1">
      <alignment vertical="center"/>
    </xf>
    <xf numFmtId="0" fontId="1" fillId="0" borderId="0" xfId="2" applyNumberFormat="1" applyFont="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6" fillId="0" borderId="0" xfId="2" applyNumberFormat="1" applyFont="1" applyBorder="1" applyAlignment="1" applyProtection="1">
      <alignment vertical="center" shrinkToFit="1"/>
    </xf>
    <xf numFmtId="0" fontId="0" fillId="0" borderId="0" xfId="0" applyNumberFormat="1" applyFill="1" applyBorder="1" applyProtection="1">
      <alignment vertical="center"/>
    </xf>
    <xf numFmtId="0" fontId="3" fillId="0" borderId="0" xfId="2" applyNumberFormat="1" applyFont="1" applyBorder="1" applyAlignment="1" applyProtection="1">
      <alignment vertical="center"/>
    </xf>
    <xf numFmtId="0" fontId="0" fillId="0" borderId="0" xfId="0" applyNumberFormat="1" applyFill="1" applyBorder="1" applyAlignment="1" applyProtection="1">
      <alignment vertical="center"/>
    </xf>
    <xf numFmtId="0" fontId="0" fillId="0" borderId="57" xfId="0" applyNumberFormat="1" applyBorder="1" applyProtection="1">
      <alignment vertical="center"/>
    </xf>
    <xf numFmtId="0" fontId="0" fillId="0" borderId="58" xfId="0" applyNumberFormat="1" applyBorder="1" applyProtection="1">
      <alignment vertical="center"/>
    </xf>
    <xf numFmtId="0" fontId="0" fillId="0" borderId="0" xfId="0" applyNumberFormat="1" applyBorder="1" applyProtection="1">
      <alignment vertical="center"/>
    </xf>
    <xf numFmtId="0" fontId="0" fillId="0" borderId="64" xfId="0" applyNumberFormat="1" applyBorder="1" applyAlignment="1" applyProtection="1">
      <alignment horizontal="center" vertical="center"/>
    </xf>
    <xf numFmtId="0" fontId="0" fillId="0" borderId="64" xfId="0" applyNumberFormat="1" applyBorder="1" applyAlignment="1" applyProtection="1">
      <alignment horizontal="left" vertical="center"/>
    </xf>
    <xf numFmtId="0" fontId="0" fillId="0" borderId="0" xfId="0" applyNumberFormat="1" applyAlignment="1" applyProtection="1">
      <alignment horizontal="left" vertical="center" wrapText="1"/>
    </xf>
    <xf numFmtId="179" fontId="0" fillId="0" borderId="64" xfId="0" applyNumberFormat="1" applyBorder="1" applyAlignment="1" applyProtection="1">
      <alignment horizontal="left" vertical="center"/>
    </xf>
    <xf numFmtId="178" fontId="0" fillId="0" borderId="64" xfId="0" applyNumberFormat="1" applyFont="1" applyBorder="1" applyAlignment="1" applyProtection="1">
      <alignment horizontal="center" vertical="center"/>
    </xf>
    <xf numFmtId="0" fontId="0" fillId="0" borderId="62" xfId="0" applyNumberFormat="1" applyFont="1" applyBorder="1" applyAlignment="1" applyProtection="1">
      <alignment horizontal="center" vertical="center"/>
    </xf>
    <xf numFmtId="0" fontId="0" fillId="0" borderId="58" xfId="0" applyNumberFormat="1" applyFont="1" applyBorder="1" applyAlignment="1" applyProtection="1">
      <alignment horizontal="center" vertical="center"/>
    </xf>
    <xf numFmtId="9" fontId="0" fillId="0" borderId="9" xfId="1" applyNumberFormat="1" applyFont="1" applyBorder="1" applyAlignment="1" applyProtection="1">
      <alignment horizontal="center" vertical="center"/>
    </xf>
    <xf numFmtId="179" fontId="0" fillId="0" borderId="5" xfId="0" applyNumberFormat="1" applyBorder="1" applyAlignment="1" applyProtection="1">
      <alignment horizontal="left" vertical="center"/>
    </xf>
    <xf numFmtId="179" fontId="0" fillId="0" borderId="6" xfId="0" applyNumberFormat="1" applyBorder="1" applyAlignment="1" applyProtection="1">
      <alignment horizontal="left" vertical="center"/>
    </xf>
    <xf numFmtId="0" fontId="0" fillId="3" borderId="9" xfId="0" applyNumberFormat="1" applyFill="1" applyBorder="1" applyAlignment="1" applyProtection="1">
      <alignment horizontal="center" vertical="center"/>
      <protection locked="0"/>
    </xf>
    <xf numFmtId="38" fontId="0" fillId="0" borderId="9" xfId="2" applyFont="1" applyBorder="1" applyAlignment="1" applyProtection="1">
      <alignment horizontal="center" vertical="center" shrinkToFit="1"/>
    </xf>
    <xf numFmtId="0" fontId="0" fillId="0" borderId="9" xfId="0" applyNumberFormat="1" applyBorder="1" applyAlignment="1" applyProtection="1">
      <alignment horizontal="center" vertical="center"/>
    </xf>
    <xf numFmtId="0" fontId="0" fillId="0" borderId="9" xfId="0" applyBorder="1" applyAlignment="1" applyProtection="1">
      <alignment horizontal="center" vertical="center"/>
    </xf>
    <xf numFmtId="179" fontId="0" fillId="0" borderId="9" xfId="0" applyNumberFormat="1" applyBorder="1" applyAlignment="1" applyProtection="1">
      <alignment horizontal="left" vertical="center"/>
    </xf>
    <xf numFmtId="0" fontId="0" fillId="3" borderId="9" xfId="0" applyNumberFormat="1" applyFont="1" applyFill="1" applyBorder="1" applyAlignment="1" applyProtection="1">
      <alignment horizontal="center" vertical="center"/>
      <protection locked="0"/>
    </xf>
    <xf numFmtId="0" fontId="0" fillId="0" borderId="9" xfId="0" applyNumberFormat="1" applyBorder="1" applyAlignment="1" applyProtection="1">
      <alignment vertical="center"/>
    </xf>
    <xf numFmtId="0" fontId="0" fillId="0" borderId="9" xfId="0" applyNumberFormat="1" applyBorder="1" applyAlignment="1" applyProtection="1">
      <alignment vertical="center" wrapText="1"/>
    </xf>
    <xf numFmtId="0" fontId="0" fillId="0" borderId="9" xfId="0" applyBorder="1" applyAlignment="1" applyProtection="1">
      <alignment vertical="center" wrapText="1"/>
    </xf>
    <xf numFmtId="179" fontId="0" fillId="0" borderId="62" xfId="0" applyNumberFormat="1" applyBorder="1" applyAlignment="1" applyProtection="1">
      <alignment horizontal="left" vertical="center"/>
    </xf>
    <xf numFmtId="179" fontId="0" fillId="0" borderId="57" xfId="0" applyNumberFormat="1" applyBorder="1" applyAlignment="1" applyProtection="1">
      <alignment horizontal="left" vertical="center"/>
    </xf>
    <xf numFmtId="178" fontId="0" fillId="0" borderId="63" xfId="0" applyNumberFormat="1" applyFont="1" applyBorder="1" applyAlignment="1" applyProtection="1">
      <alignment horizontal="center" vertical="center"/>
    </xf>
    <xf numFmtId="0" fontId="6" fillId="0" borderId="1" xfId="2" applyNumberFormat="1" applyFont="1" applyBorder="1" applyAlignment="1" applyProtection="1">
      <alignment horizontal="left" vertical="center"/>
    </xf>
    <xf numFmtId="178" fontId="0" fillId="0" borderId="9" xfId="0" applyNumberFormat="1" applyFont="1" applyBorder="1" applyAlignment="1" applyProtection="1">
      <alignment horizontal="center" vertical="center"/>
    </xf>
    <xf numFmtId="0" fontId="0" fillId="0" borderId="9" xfId="0" applyNumberFormat="1" applyBorder="1" applyAlignment="1" applyProtection="1">
      <alignment horizontal="left" vertical="center"/>
    </xf>
    <xf numFmtId="0" fontId="0" fillId="0" borderId="9" xfId="0" applyNumberForma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9" xfId="0" applyNumberFormat="1" applyBorder="1" applyAlignment="1" applyProtection="1">
      <alignment horizontal="center" vertical="center" shrinkToFit="1"/>
    </xf>
    <xf numFmtId="176" fontId="0" fillId="0" borderId="9" xfId="0" applyNumberFormat="1" applyBorder="1" applyAlignment="1" applyProtection="1">
      <alignment horizontal="left" vertical="center" wrapText="1"/>
    </xf>
    <xf numFmtId="0" fontId="0" fillId="0" borderId="62" xfId="0" applyBorder="1" applyAlignment="1" applyProtection="1">
      <alignment horizontal="left" vertical="center" wrapText="1"/>
    </xf>
    <xf numFmtId="177" fontId="0" fillId="0" borderId="58" xfId="0" applyNumberFormat="1" applyBorder="1" applyAlignment="1" applyProtection="1">
      <alignment horizontal="left" vertical="center" wrapText="1"/>
    </xf>
    <xf numFmtId="177" fontId="0" fillId="0" borderId="9" xfId="0" applyNumberFormat="1" applyBorder="1" applyAlignment="1" applyProtection="1">
      <alignment horizontal="left" vertical="center" wrapText="1"/>
    </xf>
    <xf numFmtId="176" fontId="0" fillId="0" borderId="62" xfId="0" applyNumberFormat="1" applyBorder="1" applyAlignment="1" applyProtection="1">
      <alignment horizontal="left" vertical="center" wrapText="1"/>
    </xf>
    <xf numFmtId="0" fontId="6" fillId="0" borderId="8" xfId="0" applyNumberFormat="1" applyFont="1" applyFill="1" applyBorder="1" applyAlignment="1" applyProtection="1">
      <alignment horizontal="distributed" vertical="center" indent="1"/>
    </xf>
    <xf numFmtId="0" fontId="6" fillId="0" borderId="9" xfId="0" applyNumberFormat="1" applyFont="1" applyFill="1" applyBorder="1" applyAlignment="1" applyProtection="1">
      <alignment horizontal="distributed" vertical="center" indent="1"/>
    </xf>
    <xf numFmtId="9" fontId="6" fillId="0" borderId="8" xfId="0" applyNumberFormat="1" applyFont="1" applyFill="1" applyBorder="1" applyAlignment="1" applyProtection="1">
      <alignment horizontal="distributed" vertical="center" indent="1"/>
    </xf>
    <xf numFmtId="0" fontId="6" fillId="0" borderId="10" xfId="0" applyNumberFormat="1" applyFont="1" applyFill="1" applyBorder="1" applyAlignment="1" applyProtection="1">
      <alignment horizontal="distributed" vertical="center" indent="1"/>
    </xf>
    <xf numFmtId="0" fontId="6" fillId="0" borderId="11" xfId="0" applyNumberFormat="1" applyFont="1" applyFill="1" applyBorder="1" applyAlignment="1" applyProtection="1">
      <alignment horizontal="distributed" vertical="center" indent="1"/>
    </xf>
    <xf numFmtId="0" fontId="7" fillId="0" borderId="3" xfId="0" applyNumberFormat="1" applyFont="1" applyFill="1" applyBorder="1" applyAlignment="1" applyProtection="1">
      <alignment horizontal="center" vertical="center" shrinkToFit="1"/>
    </xf>
    <xf numFmtId="0" fontId="7" fillId="0" borderId="31" xfId="0" applyNumberFormat="1" applyFont="1" applyFill="1" applyBorder="1" applyAlignment="1" applyProtection="1">
      <alignment horizontal="center" vertical="center" shrinkToFit="1"/>
    </xf>
    <xf numFmtId="0" fontId="7" fillId="0" borderId="46" xfId="0" applyNumberFormat="1" applyFont="1" applyFill="1" applyBorder="1" applyAlignment="1" applyProtection="1">
      <alignment horizontal="center" vertical="center" shrinkToFit="1"/>
    </xf>
    <xf numFmtId="0" fontId="7" fillId="0" borderId="4" xfId="0" applyNumberFormat="1" applyFont="1" applyFill="1" applyBorder="1" applyAlignment="1" applyProtection="1">
      <alignment horizontal="center" vertical="center" shrinkToFit="1"/>
    </xf>
    <xf numFmtId="0" fontId="7" fillId="0" borderId="26" xfId="0" applyNumberFormat="1" applyFont="1" applyFill="1" applyBorder="1" applyAlignment="1" applyProtection="1">
      <alignment horizontal="center" vertical="center" shrinkToFit="1"/>
    </xf>
    <xf numFmtId="0" fontId="7" fillId="0" borderId="27" xfId="0" applyNumberFormat="1" applyFont="1" applyFill="1" applyBorder="1" applyAlignment="1" applyProtection="1">
      <alignment horizontal="center" vertical="center" shrinkToFit="1"/>
    </xf>
    <xf numFmtId="0" fontId="0" fillId="0" borderId="12"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6" fillId="0" borderId="9" xfId="2" applyNumberFormat="1" applyFont="1" applyBorder="1" applyAlignment="1" applyProtection="1">
      <alignment horizontal="center" vertical="center"/>
    </xf>
    <xf numFmtId="0" fontId="6" fillId="0" borderId="15" xfId="2" applyNumberFormat="1" applyFont="1" applyBorder="1" applyAlignment="1" applyProtection="1">
      <alignment horizontal="center" vertical="center"/>
    </xf>
    <xf numFmtId="0" fontId="6" fillId="0" borderId="11" xfId="2" applyNumberFormat="1" applyFont="1" applyBorder="1" applyAlignment="1" applyProtection="1">
      <alignment horizontal="center" vertical="center"/>
    </xf>
    <xf numFmtId="0" fontId="6" fillId="0" borderId="14" xfId="2" applyNumberFormat="1" applyFont="1" applyBorder="1" applyAlignment="1" applyProtection="1">
      <alignment horizontal="center" vertical="center"/>
    </xf>
    <xf numFmtId="0" fontId="6" fillId="0" borderId="16"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3" borderId="9" xfId="2" applyNumberFormat="1" applyFont="1" applyFill="1" applyBorder="1" applyAlignment="1" applyProtection="1">
      <alignment horizontal="center" vertical="center"/>
      <protection locked="0"/>
    </xf>
    <xf numFmtId="0" fontId="6" fillId="3" borderId="15" xfId="2" applyNumberFormat="1" applyFont="1" applyFill="1" applyBorder="1" applyAlignment="1" applyProtection="1">
      <alignment horizontal="center" vertical="center"/>
      <protection locked="0"/>
    </xf>
    <xf numFmtId="0" fontId="6" fillId="3" borderId="8" xfId="2" applyNumberFormat="1" applyFont="1" applyFill="1" applyBorder="1" applyAlignment="1" applyProtection="1">
      <alignment horizontal="center" vertical="center"/>
      <protection locked="0"/>
    </xf>
    <xf numFmtId="0" fontId="6" fillId="3" borderId="10" xfId="2" applyNumberFormat="1" applyFont="1" applyFill="1" applyBorder="1" applyAlignment="1" applyProtection="1">
      <alignment horizontal="center" vertical="center"/>
      <protection locked="0"/>
    </xf>
    <xf numFmtId="0" fontId="6" fillId="3" borderId="11" xfId="2" applyNumberFormat="1" applyFont="1" applyFill="1" applyBorder="1" applyAlignment="1" applyProtection="1">
      <alignment horizontal="center" vertical="center"/>
      <protection locked="0"/>
    </xf>
    <xf numFmtId="0" fontId="6" fillId="3" borderId="14" xfId="2" applyNumberFormat="1" applyFont="1" applyFill="1" applyBorder="1" applyAlignment="1" applyProtection="1">
      <alignment horizontal="center" vertical="center"/>
      <protection locked="0"/>
    </xf>
    <xf numFmtId="0" fontId="6" fillId="0" borderId="18" xfId="0" applyNumberFormat="1" applyFont="1" applyFill="1" applyBorder="1" applyAlignment="1" applyProtection="1">
      <alignment horizontal="distributed" vertical="center" indent="1" shrinkToFit="1"/>
    </xf>
    <xf numFmtId="0" fontId="6" fillId="0" borderId="12" xfId="0" applyNumberFormat="1" applyFont="1" applyFill="1" applyBorder="1" applyAlignment="1" applyProtection="1">
      <alignment horizontal="distributed" vertical="center" indent="1" shrinkToFit="1"/>
    </xf>
    <xf numFmtId="0" fontId="6" fillId="0" borderId="8" xfId="0" applyNumberFormat="1" applyFont="1" applyFill="1" applyBorder="1" applyAlignment="1" applyProtection="1">
      <alignment horizontal="distributed" vertical="center" indent="1" shrinkToFit="1"/>
    </xf>
    <xf numFmtId="0" fontId="6" fillId="0" borderId="9" xfId="0" applyNumberFormat="1" applyFont="1" applyFill="1" applyBorder="1" applyAlignment="1" applyProtection="1">
      <alignment horizontal="distributed" vertical="center" indent="1" shrinkToFit="1"/>
    </xf>
    <xf numFmtId="0" fontId="6" fillId="0" borderId="18" xfId="2" applyNumberFormat="1" applyFont="1" applyBorder="1" applyAlignment="1" applyProtection="1">
      <alignment horizontal="center" vertical="center" wrapText="1" shrinkToFit="1"/>
    </xf>
    <xf numFmtId="0" fontId="6" fillId="0" borderId="12" xfId="2" applyNumberFormat="1" applyFont="1" applyBorder="1" applyAlignment="1" applyProtection="1">
      <alignment horizontal="center" vertical="center" shrinkToFit="1"/>
    </xf>
    <xf numFmtId="0" fontId="6" fillId="0" borderId="8" xfId="2" applyNumberFormat="1" applyFont="1" applyBorder="1" applyAlignment="1" applyProtection="1">
      <alignment horizontal="center" vertical="center" shrinkToFit="1"/>
    </xf>
    <xf numFmtId="0" fontId="6" fillId="0" borderId="9" xfId="2" applyNumberFormat="1" applyFont="1" applyBorder="1" applyAlignment="1" applyProtection="1">
      <alignment horizontal="center" vertical="center" shrinkToFit="1"/>
    </xf>
    <xf numFmtId="0" fontId="6" fillId="0" borderId="19" xfId="0" applyNumberFormat="1" applyFont="1" applyFill="1" applyBorder="1" applyAlignment="1" applyProtection="1">
      <alignment horizontal="center" vertical="center" shrinkToFit="1"/>
    </xf>
    <xf numFmtId="0" fontId="6" fillId="0" borderId="20" xfId="0" applyNumberFormat="1" applyFont="1" applyFill="1" applyBorder="1" applyAlignment="1" applyProtection="1">
      <alignment horizontal="center" vertical="center" shrinkToFit="1"/>
    </xf>
    <xf numFmtId="0" fontId="6" fillId="0" borderId="21" xfId="2" applyNumberFormat="1" applyFont="1" applyBorder="1" applyAlignment="1" applyProtection="1">
      <alignment horizontal="center" vertical="center" shrinkToFit="1"/>
    </xf>
    <xf numFmtId="0" fontId="6" fillId="0" borderId="22" xfId="2" applyNumberFormat="1" applyFont="1" applyBorder="1" applyAlignment="1" applyProtection="1">
      <alignment horizontal="center" vertical="center" shrinkToFit="1"/>
    </xf>
    <xf numFmtId="0" fontId="6" fillId="0" borderId="23" xfId="2" applyNumberFormat="1" applyFont="1" applyBorder="1" applyAlignment="1" applyProtection="1">
      <alignment horizontal="center" vertical="center" shrinkToFit="1"/>
    </xf>
    <xf numFmtId="0" fontId="6" fillId="0" borderId="24" xfId="2" applyNumberFormat="1" applyFont="1" applyBorder="1" applyAlignment="1" applyProtection="1">
      <alignment horizontal="center" vertical="center" shrinkToFit="1"/>
    </xf>
    <xf numFmtId="0" fontId="6" fillId="0" borderId="0" xfId="2" applyNumberFormat="1" applyFont="1" applyBorder="1" applyAlignment="1" applyProtection="1">
      <alignment horizontal="center" vertical="center" shrinkToFit="1"/>
    </xf>
    <xf numFmtId="0" fontId="6" fillId="0" borderId="25" xfId="2" applyNumberFormat="1" applyFont="1" applyBorder="1" applyAlignment="1" applyProtection="1">
      <alignment horizontal="center" vertical="center" shrinkToFit="1"/>
    </xf>
    <xf numFmtId="0" fontId="6" fillId="0" borderId="4" xfId="2" applyNumberFormat="1" applyFont="1" applyBorder="1" applyAlignment="1" applyProtection="1">
      <alignment horizontal="center" vertical="center" shrinkToFit="1"/>
    </xf>
    <xf numFmtId="0" fontId="6" fillId="0" borderId="26" xfId="2" applyNumberFormat="1" applyFont="1" applyBorder="1" applyAlignment="1" applyProtection="1">
      <alignment horizontal="center" vertical="center" shrinkToFit="1"/>
    </xf>
    <xf numFmtId="0" fontId="6" fillId="0" borderId="27" xfId="2" applyNumberFormat="1" applyFont="1" applyBorder="1" applyAlignment="1" applyProtection="1">
      <alignment horizontal="center" vertical="center" shrinkToFit="1"/>
    </xf>
    <xf numFmtId="0" fontId="6" fillId="0" borderId="28" xfId="2" applyNumberFormat="1" applyFont="1" applyBorder="1" applyAlignment="1" applyProtection="1">
      <alignment horizontal="center" vertical="center" shrinkToFit="1"/>
    </xf>
    <xf numFmtId="0" fontId="6" fillId="0" borderId="29" xfId="0" applyNumberFormat="1" applyFont="1" applyFill="1" applyBorder="1" applyAlignment="1" applyProtection="1">
      <alignment horizontal="center" vertical="center" shrinkToFit="1"/>
    </xf>
    <xf numFmtId="0" fontId="6" fillId="0" borderId="30" xfId="0" applyNumberFormat="1" applyFont="1" applyFill="1" applyBorder="1" applyAlignment="1" applyProtection="1">
      <alignment horizontal="center" vertical="center" shrinkToFit="1"/>
    </xf>
    <xf numFmtId="0" fontId="6" fillId="0" borderId="16" xfId="2" applyNumberFormat="1" applyFont="1" applyBorder="1" applyAlignment="1" applyProtection="1">
      <alignment horizontal="center" vertical="center" shrinkToFit="1"/>
    </xf>
    <xf numFmtId="0" fontId="6" fillId="0" borderId="17" xfId="2" applyNumberFormat="1" applyFont="1" applyBorder="1" applyAlignment="1" applyProtection="1">
      <alignment horizontal="center" vertical="center" shrinkToFit="1"/>
    </xf>
    <xf numFmtId="0" fontId="6" fillId="0" borderId="19" xfId="2" applyNumberFormat="1" applyFont="1" applyBorder="1" applyAlignment="1" applyProtection="1">
      <alignment horizontal="center" vertical="center" shrinkToFit="1"/>
    </xf>
    <xf numFmtId="0" fontId="6" fillId="0" borderId="29" xfId="2" applyNumberFormat="1" applyFont="1" applyBorder="1" applyAlignment="1" applyProtection="1">
      <alignment horizontal="center" vertical="center" shrinkToFit="1"/>
    </xf>
    <xf numFmtId="0" fontId="6" fillId="0" borderId="20" xfId="2" applyNumberFormat="1" applyFont="1" applyBorder="1" applyAlignment="1" applyProtection="1">
      <alignment horizontal="center" vertical="center" shrinkToFit="1"/>
    </xf>
    <xf numFmtId="0" fontId="6" fillId="0" borderId="30" xfId="2" applyNumberFormat="1" applyFont="1" applyBorder="1" applyAlignment="1" applyProtection="1">
      <alignment horizontal="center" vertical="center" shrinkToFit="1"/>
    </xf>
    <xf numFmtId="0" fontId="6" fillId="0" borderId="44" xfId="2" applyNumberFormat="1" applyFont="1" applyBorder="1" applyAlignment="1" applyProtection="1">
      <alignment horizontal="center" vertical="center" textRotation="255" shrinkToFit="1"/>
    </xf>
    <xf numFmtId="0" fontId="6" fillId="0" borderId="8" xfId="2" applyNumberFormat="1" applyFont="1" applyBorder="1" applyAlignment="1" applyProtection="1">
      <alignment horizontal="center" vertical="center" textRotation="255" shrinkToFit="1"/>
    </xf>
    <xf numFmtId="0" fontId="6" fillId="0" borderId="10" xfId="2" applyNumberFormat="1" applyFont="1" applyBorder="1" applyAlignment="1" applyProtection="1">
      <alignment horizontal="center" vertical="center" textRotation="255" shrinkToFit="1"/>
    </xf>
    <xf numFmtId="0" fontId="6" fillId="2" borderId="45" xfId="2" applyNumberFormat="1" applyFont="1" applyFill="1" applyBorder="1" applyAlignment="1" applyProtection="1">
      <alignment vertical="center"/>
      <protection locked="0"/>
    </xf>
    <xf numFmtId="0" fontId="6" fillId="2" borderId="46" xfId="2" applyNumberFormat="1" applyFont="1" applyFill="1" applyBorder="1" applyAlignment="1" applyProtection="1">
      <alignment vertical="center"/>
      <protection locked="0"/>
    </xf>
    <xf numFmtId="0" fontId="6" fillId="2" borderId="47" xfId="2" applyNumberFormat="1" applyFont="1" applyFill="1" applyBorder="1" applyAlignment="1" applyProtection="1">
      <alignment vertical="center"/>
      <protection locked="0"/>
    </xf>
    <xf numFmtId="0" fontId="6" fillId="2" borderId="48" xfId="2" applyNumberFormat="1" applyFont="1" applyFill="1" applyBorder="1" applyAlignment="1" applyProtection="1">
      <alignment vertical="center"/>
      <protection locked="0"/>
    </xf>
    <xf numFmtId="0" fontId="6" fillId="2" borderId="9" xfId="2" applyNumberFormat="1" applyFont="1" applyFill="1" applyBorder="1" applyAlignment="1" applyProtection="1">
      <alignment horizontal="right" vertical="center"/>
      <protection locked="0"/>
    </xf>
    <xf numFmtId="0" fontId="4" fillId="0" borderId="0" xfId="0" applyNumberFormat="1" applyFont="1" applyAlignment="1" applyProtection="1">
      <alignment horizontal="distributed" vertical="center"/>
    </xf>
    <xf numFmtId="0" fontId="4" fillId="0" borderId="0" xfId="0" applyNumberFormat="1" applyFont="1" applyAlignment="1" applyProtection="1">
      <alignment horizontal="center" vertical="center"/>
    </xf>
    <xf numFmtId="0" fontId="5" fillId="0" borderId="6" xfId="0" applyNumberFormat="1" applyFont="1" applyBorder="1" applyAlignment="1" applyProtection="1">
      <alignment horizontal="distributed" vertical="center"/>
    </xf>
    <xf numFmtId="0" fontId="0" fillId="0" borderId="0" xfId="0" applyNumberFormat="1" applyAlignment="1" applyProtection="1">
      <alignment vertical="center"/>
    </xf>
    <xf numFmtId="0" fontId="0" fillId="0" borderId="31" xfId="0" applyNumberFormat="1" applyBorder="1" applyAlignment="1" applyProtection="1">
      <alignment vertical="center"/>
    </xf>
    <xf numFmtId="0" fontId="0" fillId="0" borderId="32" xfId="0" applyNumberFormat="1" applyBorder="1" applyAlignment="1" applyProtection="1">
      <alignment vertical="center"/>
    </xf>
    <xf numFmtId="0" fontId="0" fillId="0" borderId="26" xfId="0" applyNumberFormat="1" applyBorder="1" applyAlignment="1" applyProtection="1">
      <alignment vertical="center"/>
    </xf>
    <xf numFmtId="0" fontId="0" fillId="0" borderId="33" xfId="0" applyNumberFormat="1" applyBorder="1" applyAlignment="1" applyProtection="1">
      <alignment vertical="center"/>
    </xf>
    <xf numFmtId="0" fontId="6" fillId="0" borderId="34" xfId="2" applyNumberFormat="1" applyFont="1" applyBorder="1" applyAlignment="1" applyProtection="1">
      <alignment vertical="center" wrapText="1"/>
    </xf>
    <xf numFmtId="0" fontId="6" fillId="0" borderId="35" xfId="2" applyNumberFormat="1" applyFont="1" applyBorder="1" applyAlignment="1" applyProtection="1">
      <alignment vertical="center"/>
    </xf>
    <xf numFmtId="0" fontId="6" fillId="0" borderId="36" xfId="2" applyNumberFormat="1" applyFont="1" applyBorder="1" applyAlignment="1" applyProtection="1">
      <alignment vertical="center"/>
    </xf>
    <xf numFmtId="0" fontId="6" fillId="0" borderId="37" xfId="2" applyNumberFormat="1" applyFont="1" applyBorder="1" applyAlignment="1" applyProtection="1">
      <alignment vertical="center"/>
    </xf>
    <xf numFmtId="0" fontId="6" fillId="2" borderId="38" xfId="2" applyNumberFormat="1" applyFont="1" applyFill="1" applyBorder="1" applyAlignment="1" applyProtection="1">
      <alignment horizontal="center" vertical="center"/>
      <protection locked="0"/>
    </xf>
    <xf numFmtId="0" fontId="6" fillId="2" borderId="1" xfId="2" applyNumberFormat="1" applyFont="1" applyFill="1" applyBorder="1" applyAlignment="1" applyProtection="1">
      <alignment horizontal="center" vertical="center"/>
      <protection locked="0"/>
    </xf>
    <xf numFmtId="0" fontId="4" fillId="0" borderId="39" xfId="0" applyNumberFormat="1" applyFont="1" applyBorder="1" applyAlignment="1" applyProtection="1">
      <alignment horizontal="left" vertical="center"/>
    </xf>
    <xf numFmtId="0" fontId="4" fillId="0" borderId="40" xfId="0" applyNumberFormat="1" applyFont="1" applyBorder="1" applyAlignment="1" applyProtection="1">
      <alignment horizontal="left" vertical="center"/>
    </xf>
    <xf numFmtId="0" fontId="4" fillId="0" borderId="41" xfId="0" applyNumberFormat="1" applyFont="1" applyBorder="1" applyAlignment="1" applyProtection="1">
      <alignment horizontal="left" vertical="center"/>
    </xf>
    <xf numFmtId="0" fontId="4" fillId="0" borderId="42"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43" xfId="0" applyNumberFormat="1" applyFont="1" applyBorder="1" applyAlignment="1" applyProtection="1">
      <alignment horizontal="left" vertical="center"/>
    </xf>
    <xf numFmtId="0" fontId="6" fillId="0" borderId="11" xfId="0" applyNumberFormat="1" applyFont="1" applyBorder="1" applyAlignment="1" applyProtection="1">
      <alignment horizontal="center" vertical="center"/>
    </xf>
    <xf numFmtId="0" fontId="6" fillId="0" borderId="14" xfId="0" applyNumberFormat="1" applyFont="1" applyBorder="1" applyAlignment="1" applyProtection="1">
      <alignment horizontal="center" vertical="center"/>
    </xf>
    <xf numFmtId="0" fontId="6" fillId="2" borderId="32" xfId="2" applyNumberFormat="1" applyFont="1" applyFill="1" applyBorder="1" applyAlignment="1" applyProtection="1">
      <alignment vertical="center"/>
      <protection locked="0"/>
    </xf>
    <xf numFmtId="0" fontId="6" fillId="2" borderId="49" xfId="2" applyNumberFormat="1" applyFont="1" applyFill="1" applyBorder="1" applyAlignment="1" applyProtection="1">
      <alignment vertical="center"/>
      <protection locked="0"/>
    </xf>
    <xf numFmtId="0" fontId="0" fillId="0" borderId="42"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3" xfId="0" applyNumberFormat="1" applyBorder="1" applyAlignment="1" applyProtection="1">
      <alignment horizontal="center" vertical="center"/>
    </xf>
    <xf numFmtId="0" fontId="6" fillId="0" borderId="21" xfId="2" applyNumberFormat="1" applyFont="1" applyBorder="1" applyAlignment="1" applyProtection="1">
      <alignment vertical="center"/>
    </xf>
    <xf numFmtId="0" fontId="6" fillId="0" borderId="23" xfId="2" applyNumberFormat="1" applyFont="1" applyBorder="1" applyAlignment="1" applyProtection="1">
      <alignment vertical="center"/>
    </xf>
    <xf numFmtId="0" fontId="6" fillId="0" borderId="47" xfId="2" applyNumberFormat="1" applyFont="1" applyBorder="1" applyAlignment="1" applyProtection="1">
      <alignment vertical="center"/>
    </xf>
    <xf numFmtId="0" fontId="6" fillId="0" borderId="48" xfId="2" applyNumberFormat="1" applyFont="1" applyBorder="1" applyAlignment="1" applyProtection="1">
      <alignment vertical="center"/>
    </xf>
    <xf numFmtId="0" fontId="6" fillId="0" borderId="51" xfId="2" applyNumberFormat="1" applyFont="1" applyBorder="1" applyAlignment="1" applyProtection="1">
      <alignment vertical="center"/>
    </xf>
    <xf numFmtId="0" fontId="6" fillId="0" borderId="49" xfId="2" applyNumberFormat="1" applyFont="1" applyBorder="1" applyAlignment="1" applyProtection="1">
      <alignment vertical="center"/>
    </xf>
    <xf numFmtId="0" fontId="5" fillId="0" borderId="42" xfId="0" applyNumberFormat="1" applyFont="1" applyBorder="1" applyAlignment="1" applyProtection="1">
      <alignment horizontal="left" vertical="center"/>
    </xf>
    <xf numFmtId="0" fontId="5" fillId="0" borderId="0" xfId="0" applyNumberFormat="1" applyFont="1" applyBorder="1" applyAlignment="1" applyProtection="1">
      <alignment horizontal="left" vertical="center"/>
    </xf>
    <xf numFmtId="0" fontId="5" fillId="0" borderId="43" xfId="0" applyNumberFormat="1" applyFont="1" applyBorder="1" applyAlignment="1" applyProtection="1">
      <alignment horizontal="left" vertical="center"/>
    </xf>
    <xf numFmtId="0" fontId="6" fillId="2" borderId="9" xfId="2" applyNumberFormat="1" applyFont="1" applyFill="1" applyBorder="1" applyAlignment="1" applyProtection="1">
      <alignment vertical="center"/>
      <protection locked="0"/>
    </xf>
    <xf numFmtId="0" fontId="6" fillId="2" borderId="15" xfId="2" applyNumberFormat="1" applyFont="1" applyFill="1" applyBorder="1" applyAlignment="1" applyProtection="1">
      <alignment vertical="center"/>
      <protection locked="0"/>
    </xf>
    <xf numFmtId="0" fontId="6" fillId="0" borderId="47" xfId="2" applyNumberFormat="1" applyFont="1" applyBorder="1" applyAlignment="1" applyProtection="1">
      <alignment horizontal="center" vertical="center" shrinkToFit="1"/>
    </xf>
    <xf numFmtId="0" fontId="6" fillId="0" borderId="50" xfId="2" applyNumberFormat="1" applyFont="1" applyBorder="1" applyAlignment="1" applyProtection="1">
      <alignment horizontal="center" vertical="center" shrinkToFit="1"/>
    </xf>
    <xf numFmtId="0" fontId="6" fillId="0" borderId="48" xfId="2" applyNumberFormat="1" applyFont="1" applyBorder="1" applyAlignment="1" applyProtection="1">
      <alignment horizontal="center" vertical="center" shrinkToFit="1"/>
    </xf>
    <xf numFmtId="0" fontId="6" fillId="0" borderId="9" xfId="2" applyNumberFormat="1" applyFont="1" applyBorder="1" applyAlignment="1" applyProtection="1">
      <alignment vertical="center"/>
    </xf>
    <xf numFmtId="0" fontId="6" fillId="2" borderId="11" xfId="2" applyNumberFormat="1" applyFont="1" applyFill="1" applyBorder="1" applyAlignment="1" applyProtection="1">
      <alignment vertical="center"/>
      <protection locked="0"/>
    </xf>
    <xf numFmtId="0" fontId="6" fillId="2" borderId="14" xfId="2" applyNumberFormat="1" applyFont="1" applyFill="1" applyBorder="1" applyAlignment="1" applyProtection="1">
      <alignment vertical="center"/>
      <protection locked="0"/>
    </xf>
    <xf numFmtId="0" fontId="6" fillId="0" borderId="52" xfId="2" applyNumberFormat="1" applyFont="1" applyBorder="1" applyAlignment="1" applyProtection="1">
      <alignment horizontal="center" vertical="center" textRotation="255" shrinkToFit="1"/>
    </xf>
    <xf numFmtId="0" fontId="6" fillId="0" borderId="53" xfId="2" applyNumberFormat="1" applyFont="1" applyBorder="1" applyAlignment="1" applyProtection="1">
      <alignment horizontal="center" vertical="center" textRotation="255" shrinkToFit="1"/>
    </xf>
    <xf numFmtId="0" fontId="6" fillId="0" borderId="54" xfId="2" applyNumberFormat="1" applyFont="1" applyBorder="1" applyAlignment="1" applyProtection="1">
      <alignment horizontal="center" vertical="center" textRotation="255" shrinkToFit="1"/>
    </xf>
    <xf numFmtId="0" fontId="6" fillId="0" borderId="55" xfId="2" applyNumberFormat="1" applyFont="1" applyBorder="1" applyAlignment="1" applyProtection="1">
      <alignment horizontal="center" vertical="center" shrinkToFit="1"/>
    </xf>
    <xf numFmtId="0" fontId="6" fillId="0" borderId="55" xfId="2" applyNumberFormat="1" applyFont="1" applyBorder="1" applyAlignment="1" applyProtection="1">
      <alignment vertical="center"/>
    </xf>
    <xf numFmtId="0" fontId="6" fillId="0" borderId="27" xfId="2" applyNumberFormat="1" applyFont="1" applyBorder="1" applyAlignment="1" applyProtection="1">
      <alignment vertical="center"/>
    </xf>
    <xf numFmtId="0" fontId="6" fillId="0" borderId="45" xfId="2" applyNumberFormat="1" applyFont="1" applyBorder="1" applyAlignment="1" applyProtection="1">
      <alignment vertical="center"/>
    </xf>
    <xf numFmtId="0" fontId="6" fillId="0" borderId="46" xfId="2" applyNumberFormat="1" applyFont="1" applyBorder="1" applyAlignment="1" applyProtection="1">
      <alignment vertical="center"/>
    </xf>
    <xf numFmtId="0" fontId="6" fillId="0" borderId="32" xfId="2" applyNumberFormat="1" applyFont="1" applyBorder="1" applyAlignment="1" applyProtection="1">
      <alignment vertical="center"/>
    </xf>
    <xf numFmtId="0" fontId="6" fillId="0" borderId="3" xfId="2" applyNumberFormat="1" applyFont="1" applyBorder="1" applyAlignment="1" applyProtection="1">
      <alignment horizontal="center" vertical="center" shrinkToFit="1"/>
    </xf>
    <xf numFmtId="0" fontId="6" fillId="0" borderId="31" xfId="2" applyNumberFormat="1" applyFont="1" applyBorder="1" applyAlignment="1" applyProtection="1">
      <alignment horizontal="center" vertical="center" shrinkToFit="1"/>
    </xf>
    <xf numFmtId="0" fontId="6" fillId="0" borderId="32" xfId="2" applyNumberFormat="1" applyFont="1" applyBorder="1" applyAlignment="1" applyProtection="1">
      <alignment horizontal="center" vertical="center" shrinkToFit="1"/>
    </xf>
    <xf numFmtId="0" fontId="6" fillId="0" borderId="33" xfId="2" applyNumberFormat="1" applyFont="1" applyBorder="1" applyAlignment="1" applyProtection="1">
      <alignment horizontal="center" vertical="center" shrinkToFit="1"/>
    </xf>
    <xf numFmtId="0" fontId="0" fillId="2" borderId="29" xfId="2" applyNumberFormat="1" applyFont="1" applyFill="1" applyBorder="1" applyAlignment="1" applyProtection="1">
      <alignment horizontal="center" vertical="center"/>
      <protection locked="0"/>
    </xf>
    <xf numFmtId="0" fontId="0" fillId="2" borderId="30" xfId="2" applyNumberFormat="1" applyFont="1" applyFill="1" applyBorder="1" applyAlignment="1" applyProtection="1">
      <alignment horizontal="center" vertical="center"/>
      <protection locked="0"/>
    </xf>
    <xf numFmtId="0" fontId="6" fillId="0" borderId="11" xfId="2" applyNumberFormat="1" applyFont="1" applyBorder="1" applyAlignment="1" applyProtection="1">
      <alignment vertical="center"/>
    </xf>
    <xf numFmtId="0" fontId="6" fillId="0" borderId="56" xfId="2" applyNumberFormat="1" applyFont="1" applyBorder="1" applyAlignment="1" applyProtection="1">
      <alignment horizontal="center" vertical="center" shrinkToFit="1"/>
    </xf>
    <xf numFmtId="0" fontId="6" fillId="0" borderId="57" xfId="2" applyNumberFormat="1" applyFont="1" applyBorder="1" applyAlignment="1" applyProtection="1">
      <alignment horizontal="center" vertical="center" shrinkToFit="1"/>
    </xf>
    <xf numFmtId="0" fontId="6" fillId="0" borderId="58" xfId="2" applyNumberFormat="1" applyFont="1" applyBorder="1" applyAlignment="1" applyProtection="1">
      <alignment horizontal="center" vertical="center" shrinkToFit="1"/>
    </xf>
    <xf numFmtId="0" fontId="6" fillId="0" borderId="18" xfId="2" applyNumberFormat="1" applyFont="1" applyBorder="1" applyAlignment="1" applyProtection="1">
      <alignment horizontal="center" vertical="center" shrinkToFit="1"/>
    </xf>
    <xf numFmtId="0" fontId="6" fillId="0" borderId="12" xfId="2" applyNumberFormat="1" applyFont="1" applyBorder="1" applyAlignment="1" applyProtection="1">
      <alignment vertical="center"/>
    </xf>
    <xf numFmtId="0" fontId="6" fillId="0" borderId="15" xfId="2" applyNumberFormat="1" applyFont="1" applyBorder="1" applyAlignment="1" applyProtection="1">
      <alignment vertical="center"/>
    </xf>
    <xf numFmtId="0" fontId="5" fillId="0" borderId="59" xfId="0" applyNumberFormat="1" applyFont="1" applyBorder="1" applyAlignment="1" applyProtection="1">
      <alignment horizontal="left" vertical="center"/>
    </xf>
    <xf numFmtId="0" fontId="5" fillId="0" borderId="60" xfId="0" applyNumberFormat="1" applyFont="1" applyBorder="1" applyAlignment="1" applyProtection="1">
      <alignment horizontal="left" vertical="center"/>
    </xf>
    <xf numFmtId="0" fontId="5" fillId="0" borderId="61" xfId="0" applyNumberFormat="1" applyFont="1" applyBorder="1" applyAlignment="1" applyProtection="1">
      <alignment horizontal="left" vertical="center"/>
    </xf>
    <xf numFmtId="0" fontId="5" fillId="0" borderId="4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6" fillId="0" borderId="33" xfId="2" applyNumberFormat="1" applyFont="1" applyBorder="1" applyAlignment="1" applyProtection="1">
      <alignment vertical="center"/>
    </xf>
    <xf numFmtId="0" fontId="0" fillId="0" borderId="3" xfId="2" applyNumberFormat="1" applyFont="1" applyBorder="1" applyAlignment="1" applyProtection="1">
      <alignment horizontal="center" vertical="center"/>
    </xf>
    <xf numFmtId="0" fontId="0" fillId="0" borderId="31" xfId="2" applyNumberFormat="1" applyFont="1" applyBorder="1" applyAlignment="1" applyProtection="1">
      <alignment horizontal="center" vertical="center"/>
    </xf>
    <xf numFmtId="0" fontId="0" fillId="0" borderId="32" xfId="2" applyNumberFormat="1" applyFont="1" applyBorder="1" applyAlignment="1" applyProtection="1">
      <alignment horizontal="center" vertical="center"/>
    </xf>
    <xf numFmtId="0" fontId="0" fillId="0" borderId="4" xfId="2" applyNumberFormat="1" applyFont="1" applyBorder="1" applyAlignment="1" applyProtection="1">
      <alignment horizontal="center" vertical="center"/>
    </xf>
    <xf numFmtId="0" fontId="0" fillId="0" borderId="26" xfId="2" applyNumberFormat="1" applyFont="1" applyBorder="1" applyAlignment="1" applyProtection="1">
      <alignment horizontal="center" vertical="center"/>
    </xf>
    <xf numFmtId="0" fontId="0" fillId="0" borderId="33" xfId="2" applyNumberFormat="1" applyFont="1" applyBorder="1" applyAlignment="1" applyProtection="1">
      <alignment horizontal="center" vertical="center"/>
    </xf>
    <xf numFmtId="0" fontId="0" fillId="2" borderId="3" xfId="2" applyNumberFormat="1" applyFont="1" applyFill="1" applyBorder="1" applyAlignment="1" applyProtection="1">
      <alignment horizontal="center" vertical="center"/>
      <protection locked="0"/>
    </xf>
    <xf numFmtId="0" fontId="0" fillId="2" borderId="31" xfId="2" applyNumberFormat="1" applyFont="1" applyFill="1" applyBorder="1" applyAlignment="1" applyProtection="1">
      <alignment horizontal="center" vertical="center"/>
      <protection locked="0"/>
    </xf>
    <xf numFmtId="0" fontId="0" fillId="2" borderId="32" xfId="2" applyNumberFormat="1" applyFont="1" applyFill="1" applyBorder="1" applyAlignment="1" applyProtection="1">
      <alignment horizontal="center" vertical="center"/>
      <protection locked="0"/>
    </xf>
    <xf numFmtId="0" fontId="0" fillId="2" borderId="4" xfId="2" applyNumberFormat="1" applyFont="1" applyFill="1" applyBorder="1" applyAlignment="1" applyProtection="1">
      <alignment horizontal="center" vertical="center"/>
      <protection locked="0"/>
    </xf>
    <xf numFmtId="0" fontId="0" fillId="2" borderId="26" xfId="2" applyNumberFormat="1" applyFont="1" applyFill="1" applyBorder="1" applyAlignment="1" applyProtection="1">
      <alignment horizontal="center" vertical="center"/>
      <protection locked="0"/>
    </xf>
    <xf numFmtId="0" fontId="0" fillId="2" borderId="33" xfId="2" applyNumberFormat="1" applyFont="1" applyFill="1" applyBorder="1" applyAlignment="1" applyProtection="1">
      <alignment horizontal="center" vertical="center"/>
      <protection locked="0"/>
    </xf>
    <xf numFmtId="0" fontId="6" fillId="0" borderId="3" xfId="2" applyNumberFormat="1" applyFont="1" applyBorder="1" applyAlignment="1" applyProtection="1">
      <alignment horizontal="center" vertical="center"/>
    </xf>
    <xf numFmtId="0" fontId="6" fillId="0" borderId="31"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4" xfId="2" applyNumberFormat="1" applyFont="1" applyBorder="1" applyAlignment="1" applyProtection="1">
      <alignment horizontal="center" vertical="center"/>
    </xf>
    <xf numFmtId="0" fontId="6" fillId="0" borderId="26" xfId="2" applyNumberFormat="1" applyFont="1" applyBorder="1" applyAlignment="1" applyProtection="1">
      <alignment horizontal="center" vertical="center"/>
    </xf>
    <xf numFmtId="0" fontId="6" fillId="0" borderId="33" xfId="2" applyNumberFormat="1" applyFont="1" applyBorder="1" applyAlignment="1" applyProtection="1">
      <alignment horizontal="center" vertical="center"/>
    </xf>
    <xf numFmtId="0" fontId="7" fillId="0" borderId="3" xfId="0" applyNumberFormat="1" applyFont="1" applyFill="1" applyBorder="1" applyAlignment="1" applyProtection="1">
      <alignment horizontal="center" vertical="center" wrapText="1"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3"/>
  <sheetViews>
    <sheetView tabSelected="1" view="pageBreakPreview" zoomScale="85" zoomScaleNormal="100" zoomScaleSheetLayoutView="85" workbookViewId="0"/>
  </sheetViews>
  <sheetFormatPr defaultColWidth="9" defaultRowHeight="13.3" x14ac:dyDescent="0.2"/>
  <cols>
    <col min="1" max="38" width="2.59765625" style="1" customWidth="1"/>
    <col min="39" max="16384" width="9" style="1"/>
  </cols>
  <sheetData>
    <row r="1" spans="1:38" x14ac:dyDescent="0.2">
      <c r="A1" s="1" t="s">
        <v>105</v>
      </c>
    </row>
    <row r="2" spans="1:38" ht="20.25" customHeight="1" x14ac:dyDescent="0.2">
      <c r="G2" s="118" t="s">
        <v>60</v>
      </c>
      <c r="H2" s="118"/>
      <c r="I2" s="118"/>
      <c r="J2" s="118"/>
      <c r="K2" s="118"/>
      <c r="L2" s="118"/>
      <c r="M2" s="118"/>
      <c r="N2" s="118"/>
      <c r="O2" s="118"/>
      <c r="P2" s="118"/>
      <c r="Q2" s="118"/>
      <c r="R2" s="118"/>
      <c r="S2" s="118"/>
      <c r="T2" s="118"/>
      <c r="U2" s="118"/>
      <c r="V2" s="118"/>
      <c r="W2" s="118"/>
      <c r="X2" s="118"/>
      <c r="Y2" s="118"/>
      <c r="Z2" s="118"/>
      <c r="AA2" s="118"/>
      <c r="AB2" s="118"/>
      <c r="AC2" s="118"/>
      <c r="AD2" s="118"/>
    </row>
    <row r="3" spans="1:38" ht="20.25" customHeight="1" thickBot="1" x14ac:dyDescent="0.25">
      <c r="I3" s="119" t="s">
        <v>69</v>
      </c>
      <c r="J3" s="119"/>
      <c r="K3" s="119"/>
      <c r="L3" s="119"/>
      <c r="M3" s="119"/>
      <c r="N3" s="119"/>
      <c r="O3" s="119"/>
      <c r="P3" s="119"/>
      <c r="Q3" s="119"/>
      <c r="R3" s="119"/>
      <c r="S3" s="119"/>
      <c r="T3" s="119"/>
      <c r="U3" s="119"/>
      <c r="V3" s="119"/>
      <c r="W3" s="119"/>
      <c r="X3" s="119"/>
      <c r="Y3" s="119"/>
      <c r="Z3" s="119"/>
      <c r="AA3" s="119"/>
      <c r="AB3" s="119"/>
    </row>
    <row r="4" spans="1:38" ht="20.25" customHeight="1" thickBot="1" x14ac:dyDescent="0.25">
      <c r="D4" s="2"/>
      <c r="E4" s="3"/>
      <c r="F4" s="120" t="s">
        <v>11</v>
      </c>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3"/>
      <c r="AG4" s="4"/>
    </row>
    <row r="5" spans="1:38" ht="13.6" customHeight="1" x14ac:dyDescent="0.2">
      <c r="A5" s="1" t="s">
        <v>12</v>
      </c>
    </row>
    <row r="6" spans="1:38" ht="13.6" customHeight="1" x14ac:dyDescent="0.2">
      <c r="A6" s="1" t="s">
        <v>18</v>
      </c>
      <c r="B6" s="121" t="s">
        <v>63</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row>
    <row r="7" spans="1:38" ht="13.6" customHeight="1" x14ac:dyDescent="0.2">
      <c r="A7" s="1" t="s">
        <v>19</v>
      </c>
      <c r="B7" s="121" t="s">
        <v>25</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38" ht="13.6" customHeight="1" x14ac:dyDescent="0.2">
      <c r="B8" s="121" t="s">
        <v>13</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row>
    <row r="9" spans="1:38" ht="13.6" customHeight="1" x14ac:dyDescent="0.2">
      <c r="A9" s="1" t="s">
        <v>20</v>
      </c>
      <c r="B9" s="121" t="s">
        <v>24</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row>
    <row r="10" spans="1:38" ht="13.6" customHeight="1" x14ac:dyDescent="0.2">
      <c r="B10" s="121" t="s">
        <v>43</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row>
    <row r="11" spans="1:38" ht="13.6" customHeight="1" thickBot="1" x14ac:dyDescent="0.25">
      <c r="A11" s="1" t="s">
        <v>21</v>
      </c>
      <c r="B11" s="121" t="s">
        <v>61</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row>
    <row r="12" spans="1:38" ht="13.6" customHeight="1" x14ac:dyDescent="0.2">
      <c r="A12" s="5" t="s">
        <v>22</v>
      </c>
      <c r="B12" s="122" t="s">
        <v>14</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3"/>
    </row>
    <row r="13" spans="1:38" ht="13.6" customHeight="1" thickBot="1" x14ac:dyDescent="0.25">
      <c r="A13" s="6"/>
      <c r="B13" s="124" t="s">
        <v>44</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5"/>
    </row>
    <row r="14" spans="1:38" ht="10" customHeight="1" x14ac:dyDescent="0.2"/>
    <row r="15" spans="1:38" ht="13.6" customHeight="1" thickBot="1" x14ac:dyDescent="0.25">
      <c r="A15" s="1" t="s">
        <v>23</v>
      </c>
      <c r="B15" s="121" t="s">
        <v>15</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row>
    <row r="16" spans="1:38" ht="13.6" customHeight="1" thickTop="1" x14ac:dyDescent="0.2">
      <c r="A16" s="126" t="s">
        <v>26</v>
      </c>
      <c r="B16" s="127"/>
      <c r="C16" s="127"/>
      <c r="D16" s="127"/>
      <c r="E16" s="127"/>
      <c r="F16" s="127"/>
      <c r="G16" s="127"/>
      <c r="H16" s="130">
        <v>2023</v>
      </c>
      <c r="I16" s="131"/>
      <c r="J16" s="44" t="str">
        <f>"年度("&amp;H16+1&amp;"年度適用分）"</f>
        <v>年度(2024年度適用分）</v>
      </c>
      <c r="K16" s="44"/>
      <c r="L16" s="44"/>
      <c r="M16" s="44"/>
      <c r="N16" s="44"/>
      <c r="O16" s="44"/>
      <c r="P16" s="44"/>
      <c r="Q16" s="44"/>
      <c r="R16" s="44"/>
      <c r="S16" s="44"/>
      <c r="T16" s="7"/>
      <c r="U16" s="7"/>
      <c r="V16" s="7"/>
      <c r="W16" s="7"/>
      <c r="X16" s="7"/>
      <c r="Y16" s="7"/>
      <c r="Z16" s="7"/>
      <c r="AA16" s="7"/>
      <c r="AB16" s="7"/>
      <c r="AC16" s="8"/>
      <c r="AD16" s="9"/>
      <c r="AE16" s="132" t="s">
        <v>66</v>
      </c>
      <c r="AF16" s="133"/>
      <c r="AG16" s="133"/>
      <c r="AH16" s="133"/>
      <c r="AI16" s="133"/>
      <c r="AJ16" s="133"/>
      <c r="AK16" s="133"/>
      <c r="AL16" s="134"/>
    </row>
    <row r="17" spans="1:38" ht="13.6" customHeight="1" thickBot="1" x14ac:dyDescent="0.25">
      <c r="A17" s="128"/>
      <c r="B17" s="129"/>
      <c r="C17" s="129"/>
      <c r="D17" s="129"/>
      <c r="E17" s="129"/>
      <c r="F17" s="129"/>
      <c r="G17" s="129"/>
      <c r="H17" s="138" t="s">
        <v>0</v>
      </c>
      <c r="I17" s="138"/>
      <c r="J17" s="138" t="s">
        <v>1</v>
      </c>
      <c r="K17" s="138"/>
      <c r="L17" s="138" t="s">
        <v>2</v>
      </c>
      <c r="M17" s="138"/>
      <c r="N17" s="138" t="s">
        <v>3</v>
      </c>
      <c r="O17" s="138"/>
      <c r="P17" s="138" t="s">
        <v>4</v>
      </c>
      <c r="Q17" s="138"/>
      <c r="R17" s="138" t="s">
        <v>5</v>
      </c>
      <c r="S17" s="138"/>
      <c r="T17" s="138" t="s">
        <v>6</v>
      </c>
      <c r="U17" s="138"/>
      <c r="V17" s="138" t="s">
        <v>7</v>
      </c>
      <c r="W17" s="138"/>
      <c r="X17" s="138" t="s">
        <v>8</v>
      </c>
      <c r="Y17" s="138"/>
      <c r="Z17" s="138" t="s">
        <v>9</v>
      </c>
      <c r="AA17" s="138"/>
      <c r="AB17" s="138" t="s">
        <v>10</v>
      </c>
      <c r="AC17" s="139"/>
      <c r="AD17" s="9"/>
      <c r="AE17" s="135"/>
      <c r="AF17" s="136"/>
      <c r="AG17" s="136"/>
      <c r="AH17" s="136"/>
      <c r="AI17" s="136"/>
      <c r="AJ17" s="136"/>
      <c r="AK17" s="136"/>
      <c r="AL17" s="137"/>
    </row>
    <row r="18" spans="1:38" ht="11.65" customHeight="1" x14ac:dyDescent="0.2">
      <c r="A18" s="110" t="s">
        <v>38</v>
      </c>
      <c r="B18" s="95" t="s">
        <v>34</v>
      </c>
      <c r="C18" s="96"/>
      <c r="D18" s="96"/>
      <c r="E18" s="96"/>
      <c r="F18" s="96"/>
      <c r="G18" s="97"/>
      <c r="H18" s="113"/>
      <c r="I18" s="114"/>
      <c r="J18" s="113"/>
      <c r="K18" s="114"/>
      <c r="L18" s="113"/>
      <c r="M18" s="114"/>
      <c r="N18" s="113"/>
      <c r="O18" s="114"/>
      <c r="P18" s="113"/>
      <c r="Q18" s="114"/>
      <c r="R18" s="113"/>
      <c r="S18" s="114"/>
      <c r="T18" s="113"/>
      <c r="U18" s="114"/>
      <c r="V18" s="113"/>
      <c r="W18" s="114"/>
      <c r="X18" s="113"/>
      <c r="Y18" s="114"/>
      <c r="Z18" s="113"/>
      <c r="AA18" s="114"/>
      <c r="AB18" s="113"/>
      <c r="AC18" s="140"/>
      <c r="AD18" s="9"/>
      <c r="AE18" s="142" t="s">
        <v>16</v>
      </c>
      <c r="AF18" s="143"/>
      <c r="AG18" s="143"/>
      <c r="AH18" s="143"/>
      <c r="AI18" s="143"/>
      <c r="AJ18" s="143"/>
      <c r="AK18" s="143"/>
      <c r="AL18" s="144"/>
    </row>
    <row r="19" spans="1:38" ht="11.65" customHeight="1" x14ac:dyDescent="0.2">
      <c r="A19" s="111"/>
      <c r="B19" s="95"/>
      <c r="C19" s="96"/>
      <c r="D19" s="96"/>
      <c r="E19" s="96"/>
      <c r="F19" s="96"/>
      <c r="G19" s="97"/>
      <c r="H19" s="115"/>
      <c r="I19" s="116"/>
      <c r="J19" s="115"/>
      <c r="K19" s="116"/>
      <c r="L19" s="115"/>
      <c r="M19" s="116"/>
      <c r="N19" s="115"/>
      <c r="O19" s="116"/>
      <c r="P19" s="115"/>
      <c r="Q19" s="116"/>
      <c r="R19" s="115"/>
      <c r="S19" s="116"/>
      <c r="T19" s="115"/>
      <c r="U19" s="116"/>
      <c r="V19" s="115"/>
      <c r="W19" s="116"/>
      <c r="X19" s="115"/>
      <c r="Y19" s="116"/>
      <c r="Z19" s="115"/>
      <c r="AA19" s="116"/>
      <c r="AB19" s="115"/>
      <c r="AC19" s="141"/>
      <c r="AD19" s="9"/>
      <c r="AE19" s="142" t="s">
        <v>17</v>
      </c>
      <c r="AF19" s="143"/>
      <c r="AG19" s="143"/>
      <c r="AH19" s="143"/>
      <c r="AI19" s="143"/>
      <c r="AJ19" s="143"/>
      <c r="AK19" s="143"/>
      <c r="AL19" s="144"/>
    </row>
    <row r="20" spans="1:38" ht="11.65" customHeight="1" x14ac:dyDescent="0.2">
      <c r="A20" s="111"/>
      <c r="B20" s="95" t="s">
        <v>35</v>
      </c>
      <c r="C20" s="96"/>
      <c r="D20" s="96"/>
      <c r="E20" s="96"/>
      <c r="F20" s="96"/>
      <c r="G20" s="97"/>
      <c r="H20" s="159">
        <f>H18*(1/4)</f>
        <v>0</v>
      </c>
      <c r="I20" s="159"/>
      <c r="J20" s="145">
        <f>J18*(1/4)</f>
        <v>0</v>
      </c>
      <c r="K20" s="146"/>
      <c r="L20" s="145">
        <f>L18*(1/4)</f>
        <v>0</v>
      </c>
      <c r="M20" s="146"/>
      <c r="N20" s="145">
        <f>N18*(1/4)</f>
        <v>0</v>
      </c>
      <c r="O20" s="146"/>
      <c r="P20" s="145">
        <f>P18*(1/4)</f>
        <v>0</v>
      </c>
      <c r="Q20" s="146"/>
      <c r="R20" s="145">
        <f>R18*(1/4)</f>
        <v>0</v>
      </c>
      <c r="S20" s="146"/>
      <c r="T20" s="145">
        <f>T18*(1/4)</f>
        <v>0</v>
      </c>
      <c r="U20" s="146"/>
      <c r="V20" s="145">
        <f>V18*(1/4)</f>
        <v>0</v>
      </c>
      <c r="W20" s="146"/>
      <c r="X20" s="145">
        <f>X18*(1/4)</f>
        <v>0</v>
      </c>
      <c r="Y20" s="146"/>
      <c r="Z20" s="145">
        <f>Z18*(1/4)</f>
        <v>0</v>
      </c>
      <c r="AA20" s="146"/>
      <c r="AB20" s="145">
        <f>AB18*(1/4)</f>
        <v>0</v>
      </c>
      <c r="AC20" s="149"/>
      <c r="AD20" s="9"/>
      <c r="AE20" s="142" t="s">
        <v>67</v>
      </c>
      <c r="AF20" s="143"/>
      <c r="AG20" s="143"/>
      <c r="AH20" s="143"/>
      <c r="AI20" s="143"/>
      <c r="AJ20" s="143"/>
      <c r="AK20" s="143"/>
      <c r="AL20" s="144"/>
    </row>
    <row r="21" spans="1:38" ht="7.35" customHeight="1" x14ac:dyDescent="0.2">
      <c r="A21" s="111"/>
      <c r="B21" s="156"/>
      <c r="C21" s="157"/>
      <c r="D21" s="157"/>
      <c r="E21" s="157"/>
      <c r="F21" s="157"/>
      <c r="G21" s="158"/>
      <c r="H21" s="159"/>
      <c r="I21" s="159"/>
      <c r="J21" s="147"/>
      <c r="K21" s="148"/>
      <c r="L21" s="147"/>
      <c r="M21" s="148"/>
      <c r="N21" s="147"/>
      <c r="O21" s="148"/>
      <c r="P21" s="147"/>
      <c r="Q21" s="148"/>
      <c r="R21" s="147"/>
      <c r="S21" s="148"/>
      <c r="T21" s="147"/>
      <c r="U21" s="148"/>
      <c r="V21" s="147"/>
      <c r="W21" s="148"/>
      <c r="X21" s="147"/>
      <c r="Y21" s="148"/>
      <c r="Z21" s="147"/>
      <c r="AA21" s="148"/>
      <c r="AB21" s="147"/>
      <c r="AC21" s="150"/>
      <c r="AD21" s="9"/>
      <c r="AE21" s="151" t="s">
        <v>68</v>
      </c>
      <c r="AF21" s="152"/>
      <c r="AG21" s="152"/>
      <c r="AH21" s="152"/>
      <c r="AI21" s="152"/>
      <c r="AJ21" s="152"/>
      <c r="AK21" s="152"/>
      <c r="AL21" s="153"/>
    </row>
    <row r="22" spans="1:38" x14ac:dyDescent="0.2">
      <c r="A22" s="111"/>
      <c r="B22" s="92" t="s">
        <v>46</v>
      </c>
      <c r="C22" s="93"/>
      <c r="D22" s="93"/>
      <c r="E22" s="93"/>
      <c r="F22" s="93"/>
      <c r="G22" s="94"/>
      <c r="H22" s="117"/>
      <c r="I22" s="117"/>
      <c r="J22" s="117"/>
      <c r="K22" s="117"/>
      <c r="L22" s="117"/>
      <c r="M22" s="117"/>
      <c r="N22" s="117"/>
      <c r="O22" s="117"/>
      <c r="P22" s="117"/>
      <c r="Q22" s="117"/>
      <c r="R22" s="117"/>
      <c r="S22" s="117"/>
      <c r="T22" s="117"/>
      <c r="U22" s="117"/>
      <c r="V22" s="117"/>
      <c r="W22" s="117"/>
      <c r="X22" s="117"/>
      <c r="Y22" s="117"/>
      <c r="Z22" s="154"/>
      <c r="AA22" s="154"/>
      <c r="AB22" s="154"/>
      <c r="AC22" s="155"/>
      <c r="AD22" s="9"/>
      <c r="AE22" s="151"/>
      <c r="AF22" s="152"/>
      <c r="AG22" s="152"/>
      <c r="AH22" s="152"/>
      <c r="AI22" s="152"/>
      <c r="AJ22" s="152"/>
      <c r="AK22" s="152"/>
      <c r="AL22" s="153"/>
    </row>
    <row r="23" spans="1:38" x14ac:dyDescent="0.2">
      <c r="A23" s="111"/>
      <c r="B23" s="95" t="s">
        <v>47</v>
      </c>
      <c r="C23" s="96"/>
      <c r="D23" s="96"/>
      <c r="E23" s="96"/>
      <c r="F23" s="96"/>
      <c r="G23" s="97"/>
      <c r="H23" s="117"/>
      <c r="I23" s="117"/>
      <c r="J23" s="117"/>
      <c r="K23" s="117"/>
      <c r="L23" s="117"/>
      <c r="M23" s="117"/>
      <c r="N23" s="117"/>
      <c r="O23" s="117"/>
      <c r="P23" s="117"/>
      <c r="Q23" s="117"/>
      <c r="R23" s="117"/>
      <c r="S23" s="117"/>
      <c r="T23" s="117"/>
      <c r="U23" s="117"/>
      <c r="V23" s="117"/>
      <c r="W23" s="117"/>
      <c r="X23" s="117"/>
      <c r="Y23" s="117"/>
      <c r="Z23" s="154"/>
      <c r="AA23" s="154"/>
      <c r="AB23" s="154"/>
      <c r="AC23" s="155"/>
      <c r="AD23" s="9"/>
      <c r="AE23" s="151" t="s">
        <v>70</v>
      </c>
      <c r="AF23" s="152"/>
      <c r="AG23" s="152"/>
      <c r="AH23" s="152"/>
      <c r="AI23" s="152"/>
      <c r="AJ23" s="152"/>
      <c r="AK23" s="152"/>
      <c r="AL23" s="153"/>
    </row>
    <row r="24" spans="1:38" ht="13.85" thickBot="1" x14ac:dyDescent="0.25">
      <c r="A24" s="111"/>
      <c r="B24" s="95" t="s">
        <v>27</v>
      </c>
      <c r="C24" s="96"/>
      <c r="D24" s="96"/>
      <c r="E24" s="96"/>
      <c r="F24" s="96"/>
      <c r="G24" s="97"/>
      <c r="H24" s="159">
        <f>H22*(1/2)</f>
        <v>0</v>
      </c>
      <c r="I24" s="159"/>
      <c r="J24" s="145">
        <f>J22*(1/2)</f>
        <v>0</v>
      </c>
      <c r="K24" s="146"/>
      <c r="L24" s="145">
        <f>L22*(1/2)</f>
        <v>0</v>
      </c>
      <c r="M24" s="146"/>
      <c r="N24" s="145">
        <f>N22*(1/2)</f>
        <v>0</v>
      </c>
      <c r="O24" s="146"/>
      <c r="P24" s="145">
        <f>P22*(1/2)</f>
        <v>0</v>
      </c>
      <c r="Q24" s="146"/>
      <c r="R24" s="145">
        <f>R22*(1/2)</f>
        <v>0</v>
      </c>
      <c r="S24" s="146"/>
      <c r="T24" s="145">
        <f>T22*(1/2)</f>
        <v>0</v>
      </c>
      <c r="U24" s="146"/>
      <c r="V24" s="145">
        <f>V22*(1/2)</f>
        <v>0</v>
      </c>
      <c r="W24" s="146"/>
      <c r="X24" s="145">
        <f>X22*(1/2)</f>
        <v>0</v>
      </c>
      <c r="Y24" s="146"/>
      <c r="Z24" s="145">
        <f>Z22*(1/2)</f>
        <v>0</v>
      </c>
      <c r="AA24" s="146"/>
      <c r="AB24" s="145">
        <f>AB22*(1/2)</f>
        <v>0</v>
      </c>
      <c r="AC24" s="149"/>
      <c r="AD24" s="9"/>
      <c r="AE24" s="184"/>
      <c r="AF24" s="185"/>
      <c r="AG24" s="185"/>
      <c r="AH24" s="185"/>
      <c r="AI24" s="185"/>
      <c r="AJ24" s="185"/>
      <c r="AK24" s="185"/>
      <c r="AL24" s="186"/>
    </row>
    <row r="25" spans="1:38" ht="7.35" customHeight="1" thickTop="1" x14ac:dyDescent="0.2">
      <c r="A25" s="111"/>
      <c r="B25" s="156"/>
      <c r="C25" s="157"/>
      <c r="D25" s="157"/>
      <c r="E25" s="157"/>
      <c r="F25" s="157"/>
      <c r="G25" s="158"/>
      <c r="H25" s="159"/>
      <c r="I25" s="159"/>
      <c r="J25" s="147"/>
      <c r="K25" s="148"/>
      <c r="L25" s="147"/>
      <c r="M25" s="148"/>
      <c r="N25" s="147"/>
      <c r="O25" s="148"/>
      <c r="P25" s="147"/>
      <c r="Q25" s="148"/>
      <c r="R25" s="147"/>
      <c r="S25" s="148"/>
      <c r="T25" s="147"/>
      <c r="U25" s="148"/>
      <c r="V25" s="147"/>
      <c r="W25" s="148"/>
      <c r="X25" s="147"/>
      <c r="Y25" s="148"/>
      <c r="Z25" s="147"/>
      <c r="AA25" s="148"/>
      <c r="AB25" s="147"/>
      <c r="AC25" s="150"/>
      <c r="AD25" s="9"/>
      <c r="AE25" s="187"/>
      <c r="AF25" s="187"/>
      <c r="AG25" s="187"/>
      <c r="AH25" s="187"/>
      <c r="AI25" s="187"/>
      <c r="AJ25" s="187"/>
      <c r="AK25" s="187"/>
      <c r="AL25" s="187"/>
    </row>
    <row r="26" spans="1:38" x14ac:dyDescent="0.2">
      <c r="A26" s="111"/>
      <c r="B26" s="92" t="s">
        <v>36</v>
      </c>
      <c r="C26" s="93"/>
      <c r="D26" s="93"/>
      <c r="E26" s="93"/>
      <c r="F26" s="93"/>
      <c r="G26" s="94"/>
      <c r="H26" s="117"/>
      <c r="I26" s="117"/>
      <c r="J26" s="117"/>
      <c r="K26" s="117"/>
      <c r="L26" s="117"/>
      <c r="M26" s="117"/>
      <c r="N26" s="117"/>
      <c r="O26" s="117"/>
      <c r="P26" s="117"/>
      <c r="Q26" s="117"/>
      <c r="R26" s="117"/>
      <c r="S26" s="117"/>
      <c r="T26" s="117"/>
      <c r="U26" s="117"/>
      <c r="V26" s="117"/>
      <c r="W26" s="117"/>
      <c r="X26" s="117"/>
      <c r="Y26" s="117"/>
      <c r="Z26" s="154"/>
      <c r="AA26" s="154"/>
      <c r="AB26" s="154"/>
      <c r="AC26" s="155"/>
      <c r="AD26" s="9"/>
      <c r="AE26" s="188"/>
      <c r="AF26" s="188"/>
      <c r="AG26" s="188"/>
      <c r="AH26" s="188"/>
      <c r="AI26" s="188"/>
      <c r="AJ26" s="188"/>
      <c r="AK26" s="188"/>
      <c r="AL26" s="188"/>
    </row>
    <row r="27" spans="1:38" ht="7.35" customHeight="1" x14ac:dyDescent="0.2">
      <c r="A27" s="111"/>
      <c r="B27" s="95"/>
      <c r="C27" s="96"/>
      <c r="D27" s="96"/>
      <c r="E27" s="96"/>
      <c r="F27" s="96"/>
      <c r="G27" s="97"/>
      <c r="H27" s="117"/>
      <c r="I27" s="117"/>
      <c r="J27" s="117"/>
      <c r="K27" s="117"/>
      <c r="L27" s="117"/>
      <c r="M27" s="117"/>
      <c r="N27" s="117"/>
      <c r="O27" s="117"/>
      <c r="P27" s="117"/>
      <c r="Q27" s="117"/>
      <c r="R27" s="117"/>
      <c r="S27" s="117"/>
      <c r="T27" s="117"/>
      <c r="U27" s="117"/>
      <c r="V27" s="117"/>
      <c r="W27" s="117"/>
      <c r="X27" s="117"/>
      <c r="Y27" s="117"/>
      <c r="Z27" s="154"/>
      <c r="AA27" s="154"/>
      <c r="AB27" s="154"/>
      <c r="AC27" s="155"/>
      <c r="AD27" s="9"/>
      <c r="AE27" s="10"/>
      <c r="AF27" s="10"/>
      <c r="AG27" s="10"/>
      <c r="AH27" s="10"/>
      <c r="AI27" s="10"/>
      <c r="AJ27" s="10"/>
      <c r="AK27" s="10"/>
      <c r="AL27" s="10"/>
    </row>
    <row r="28" spans="1:38" ht="14.4" x14ac:dyDescent="0.2">
      <c r="A28" s="111"/>
      <c r="B28" s="95" t="s">
        <v>28</v>
      </c>
      <c r="C28" s="96"/>
      <c r="D28" s="96"/>
      <c r="E28" s="96"/>
      <c r="F28" s="96"/>
      <c r="G28" s="97"/>
      <c r="H28" s="159">
        <f>H26*(3/4)</f>
        <v>0</v>
      </c>
      <c r="I28" s="159"/>
      <c r="J28" s="159">
        <f>J26*(3/4)</f>
        <v>0</v>
      </c>
      <c r="K28" s="159"/>
      <c r="L28" s="159">
        <f>L26*(3/4)</f>
        <v>0</v>
      </c>
      <c r="M28" s="159"/>
      <c r="N28" s="159">
        <f>N26*(3/4)</f>
        <v>0</v>
      </c>
      <c r="O28" s="159"/>
      <c r="P28" s="159">
        <f>P26*(3/4)</f>
        <v>0</v>
      </c>
      <c r="Q28" s="159"/>
      <c r="R28" s="159">
        <f>R26*(3/4)</f>
        <v>0</v>
      </c>
      <c r="S28" s="159"/>
      <c r="T28" s="159">
        <f>T26*(3/4)</f>
        <v>0</v>
      </c>
      <c r="U28" s="159"/>
      <c r="V28" s="159">
        <f>V26*(3/4)</f>
        <v>0</v>
      </c>
      <c r="W28" s="159"/>
      <c r="X28" s="159">
        <f>X26*(3/4)</f>
        <v>0</v>
      </c>
      <c r="Y28" s="159"/>
      <c r="Z28" s="159">
        <f>Z26*(3/4)</f>
        <v>0</v>
      </c>
      <c r="AA28" s="159"/>
      <c r="AB28" s="159">
        <f>AB26*(3/4)</f>
        <v>0</v>
      </c>
      <c r="AC28" s="183"/>
      <c r="AD28" s="9"/>
      <c r="AE28" s="10"/>
      <c r="AF28" s="10"/>
      <c r="AG28" s="10"/>
      <c r="AH28" s="10"/>
      <c r="AI28" s="10"/>
      <c r="AJ28" s="10"/>
      <c r="AK28" s="10"/>
      <c r="AL28" s="10"/>
    </row>
    <row r="29" spans="1:38" ht="7.35" customHeight="1" x14ac:dyDescent="0.2">
      <c r="A29" s="111"/>
      <c r="B29" s="156"/>
      <c r="C29" s="157"/>
      <c r="D29" s="157"/>
      <c r="E29" s="157"/>
      <c r="F29" s="157"/>
      <c r="G29" s="158"/>
      <c r="H29" s="159"/>
      <c r="I29" s="159"/>
      <c r="J29" s="159"/>
      <c r="K29" s="159"/>
      <c r="L29" s="159"/>
      <c r="M29" s="159"/>
      <c r="N29" s="159"/>
      <c r="O29" s="159"/>
      <c r="P29" s="159"/>
      <c r="Q29" s="159"/>
      <c r="R29" s="159"/>
      <c r="S29" s="159"/>
      <c r="T29" s="159"/>
      <c r="U29" s="159"/>
      <c r="V29" s="159"/>
      <c r="W29" s="159"/>
      <c r="X29" s="159"/>
      <c r="Y29" s="159"/>
      <c r="Z29" s="159"/>
      <c r="AA29" s="159"/>
      <c r="AB29" s="159"/>
      <c r="AC29" s="183"/>
      <c r="AD29" s="9"/>
      <c r="AE29" s="10"/>
      <c r="AF29" s="10"/>
      <c r="AG29" s="10"/>
      <c r="AH29" s="10"/>
      <c r="AI29" s="10"/>
      <c r="AJ29" s="10"/>
      <c r="AK29" s="10"/>
      <c r="AL29" s="10"/>
    </row>
    <row r="30" spans="1:38" ht="14.4" x14ac:dyDescent="0.2">
      <c r="A30" s="111"/>
      <c r="B30" s="92" t="s">
        <v>37</v>
      </c>
      <c r="C30" s="93"/>
      <c r="D30" s="93"/>
      <c r="E30" s="93"/>
      <c r="F30" s="93"/>
      <c r="G30" s="93"/>
      <c r="H30" s="154"/>
      <c r="I30" s="154"/>
      <c r="J30" s="154"/>
      <c r="K30" s="154"/>
      <c r="L30" s="154"/>
      <c r="M30" s="154"/>
      <c r="N30" s="154"/>
      <c r="O30" s="154"/>
      <c r="P30" s="154"/>
      <c r="Q30" s="154"/>
      <c r="R30" s="154"/>
      <c r="S30" s="154"/>
      <c r="T30" s="154"/>
      <c r="U30" s="154"/>
      <c r="V30" s="154"/>
      <c r="W30" s="154"/>
      <c r="X30" s="154"/>
      <c r="Y30" s="154"/>
      <c r="Z30" s="154"/>
      <c r="AA30" s="154"/>
      <c r="AB30" s="154"/>
      <c r="AC30" s="155"/>
      <c r="AD30" s="9"/>
      <c r="AE30" s="10"/>
      <c r="AF30" s="10"/>
      <c r="AG30" s="10"/>
      <c r="AH30" s="10"/>
      <c r="AI30" s="10"/>
      <c r="AJ30" s="10"/>
      <c r="AK30" s="10"/>
      <c r="AL30" s="10"/>
    </row>
    <row r="31" spans="1:38" ht="7.35" customHeight="1" thickBot="1" x14ac:dyDescent="0.25">
      <c r="A31" s="112"/>
      <c r="B31" s="165"/>
      <c r="C31" s="99"/>
      <c r="D31" s="99"/>
      <c r="E31" s="99"/>
      <c r="F31" s="99"/>
      <c r="G31" s="99"/>
      <c r="H31" s="160"/>
      <c r="I31" s="160"/>
      <c r="J31" s="160"/>
      <c r="K31" s="160"/>
      <c r="L31" s="160"/>
      <c r="M31" s="160"/>
      <c r="N31" s="160"/>
      <c r="O31" s="160"/>
      <c r="P31" s="160"/>
      <c r="Q31" s="160"/>
      <c r="R31" s="160"/>
      <c r="S31" s="160"/>
      <c r="T31" s="160"/>
      <c r="U31" s="160"/>
      <c r="V31" s="160"/>
      <c r="W31" s="160"/>
      <c r="X31" s="160"/>
      <c r="Y31" s="160"/>
      <c r="Z31" s="160"/>
      <c r="AA31" s="160"/>
      <c r="AB31" s="160"/>
      <c r="AC31" s="161"/>
      <c r="AD31" s="9"/>
      <c r="AE31" s="10"/>
      <c r="AF31" s="10"/>
      <c r="AG31" s="10"/>
      <c r="AH31" s="10"/>
      <c r="AI31" s="10"/>
      <c r="AJ31" s="10"/>
      <c r="AK31" s="10"/>
      <c r="AL31" s="10"/>
    </row>
    <row r="32" spans="1:38" ht="7.35" customHeight="1" x14ac:dyDescent="0.2">
      <c r="A32" s="162" t="s">
        <v>39</v>
      </c>
      <c r="B32" s="95" t="s">
        <v>40</v>
      </c>
      <c r="C32" s="96"/>
      <c r="D32" s="96"/>
      <c r="E32" s="96"/>
      <c r="F32" s="96"/>
      <c r="G32" s="97"/>
      <c r="H32" s="113"/>
      <c r="I32" s="114"/>
      <c r="J32" s="113"/>
      <c r="K32" s="114"/>
      <c r="L32" s="113"/>
      <c r="M32" s="114"/>
      <c r="N32" s="113"/>
      <c r="O32" s="114"/>
      <c r="P32" s="113"/>
      <c r="Q32" s="114"/>
      <c r="R32" s="113"/>
      <c r="S32" s="114"/>
      <c r="T32" s="113"/>
      <c r="U32" s="114"/>
      <c r="V32" s="113"/>
      <c r="W32" s="114"/>
      <c r="X32" s="113"/>
      <c r="Y32" s="114"/>
      <c r="Z32" s="113"/>
      <c r="AA32" s="114"/>
      <c r="AB32" s="113"/>
      <c r="AC32" s="140"/>
      <c r="AD32" s="9"/>
      <c r="AE32" s="10"/>
      <c r="AF32" s="10"/>
      <c r="AG32" s="10"/>
      <c r="AH32" s="10"/>
      <c r="AI32" s="10"/>
      <c r="AJ32" s="10"/>
      <c r="AK32" s="10"/>
      <c r="AL32" s="10"/>
    </row>
    <row r="33" spans="1:37" ht="7.35" customHeight="1" x14ac:dyDescent="0.2">
      <c r="A33" s="163"/>
      <c r="B33" s="95"/>
      <c r="C33" s="96"/>
      <c r="D33" s="96"/>
      <c r="E33" s="96"/>
      <c r="F33" s="96"/>
      <c r="G33" s="97"/>
      <c r="H33" s="115"/>
      <c r="I33" s="116"/>
      <c r="J33" s="115"/>
      <c r="K33" s="116"/>
      <c r="L33" s="115"/>
      <c r="M33" s="116"/>
      <c r="N33" s="115"/>
      <c r="O33" s="116"/>
      <c r="P33" s="115"/>
      <c r="Q33" s="116"/>
      <c r="R33" s="115"/>
      <c r="S33" s="116"/>
      <c r="T33" s="115"/>
      <c r="U33" s="116"/>
      <c r="V33" s="115"/>
      <c r="W33" s="116"/>
      <c r="X33" s="115"/>
      <c r="Y33" s="116"/>
      <c r="Z33" s="115"/>
      <c r="AA33" s="116"/>
      <c r="AB33" s="115"/>
      <c r="AC33" s="141"/>
      <c r="AD33" s="9"/>
      <c r="AE33" s="9"/>
      <c r="AF33" s="9"/>
      <c r="AG33" s="9"/>
      <c r="AH33" s="9"/>
      <c r="AI33" s="9"/>
      <c r="AJ33" s="9"/>
      <c r="AK33" s="9"/>
    </row>
    <row r="34" spans="1:37" ht="7.35" customHeight="1" x14ac:dyDescent="0.2">
      <c r="A34" s="163"/>
      <c r="B34" s="95" t="s">
        <v>35</v>
      </c>
      <c r="C34" s="96"/>
      <c r="D34" s="96"/>
      <c r="E34" s="96"/>
      <c r="F34" s="96"/>
      <c r="G34" s="97"/>
      <c r="H34" s="159">
        <f>H32*(1/4)</f>
        <v>0</v>
      </c>
      <c r="I34" s="159"/>
      <c r="J34" s="145">
        <f>J32*(1/4)</f>
        <v>0</v>
      </c>
      <c r="K34" s="146"/>
      <c r="L34" s="145">
        <f>L32*(1/4)</f>
        <v>0</v>
      </c>
      <c r="M34" s="146"/>
      <c r="N34" s="145">
        <f>N32*(1/4)</f>
        <v>0</v>
      </c>
      <c r="O34" s="146"/>
      <c r="P34" s="145">
        <f>P32*(1/4)</f>
        <v>0</v>
      </c>
      <c r="Q34" s="146"/>
      <c r="R34" s="145">
        <f>R32*(1/4)</f>
        <v>0</v>
      </c>
      <c r="S34" s="146"/>
      <c r="T34" s="145">
        <f>T32*(1/4)</f>
        <v>0</v>
      </c>
      <c r="U34" s="146"/>
      <c r="V34" s="145">
        <f>V32*(1/4)</f>
        <v>0</v>
      </c>
      <c r="W34" s="146"/>
      <c r="X34" s="145">
        <f>X32*(1/4)</f>
        <v>0</v>
      </c>
      <c r="Y34" s="146"/>
      <c r="Z34" s="145">
        <f>Z32*(1/4)</f>
        <v>0</v>
      </c>
      <c r="AA34" s="146"/>
      <c r="AB34" s="145">
        <f>AB32*(1/4)</f>
        <v>0</v>
      </c>
      <c r="AC34" s="149"/>
      <c r="AD34" s="9"/>
      <c r="AE34" s="9"/>
      <c r="AF34" s="9"/>
      <c r="AG34" s="9"/>
      <c r="AH34" s="9"/>
      <c r="AI34" s="9"/>
      <c r="AJ34" s="9"/>
      <c r="AK34" s="9"/>
    </row>
    <row r="35" spans="1:37" ht="7.35" customHeight="1" x14ac:dyDescent="0.2">
      <c r="A35" s="163"/>
      <c r="B35" s="156"/>
      <c r="C35" s="157"/>
      <c r="D35" s="157"/>
      <c r="E35" s="157"/>
      <c r="F35" s="157"/>
      <c r="G35" s="158"/>
      <c r="H35" s="159"/>
      <c r="I35" s="159"/>
      <c r="J35" s="147"/>
      <c r="K35" s="148"/>
      <c r="L35" s="147"/>
      <c r="M35" s="148"/>
      <c r="N35" s="147"/>
      <c r="O35" s="148"/>
      <c r="P35" s="147"/>
      <c r="Q35" s="148"/>
      <c r="R35" s="147"/>
      <c r="S35" s="148"/>
      <c r="T35" s="147"/>
      <c r="U35" s="148"/>
      <c r="V35" s="147"/>
      <c r="W35" s="148"/>
      <c r="X35" s="147"/>
      <c r="Y35" s="148"/>
      <c r="Z35" s="147"/>
      <c r="AA35" s="148"/>
      <c r="AB35" s="147"/>
      <c r="AC35" s="150"/>
      <c r="AD35" s="9"/>
      <c r="AE35" s="9"/>
      <c r="AF35" s="9"/>
      <c r="AG35" s="9"/>
      <c r="AH35" s="9"/>
      <c r="AI35" s="9"/>
      <c r="AJ35" s="9"/>
      <c r="AK35" s="9"/>
    </row>
    <row r="36" spans="1:37" ht="7.35" customHeight="1" x14ac:dyDescent="0.2">
      <c r="A36" s="163"/>
      <c r="B36" s="92" t="s">
        <v>41</v>
      </c>
      <c r="C36" s="93"/>
      <c r="D36" s="93"/>
      <c r="E36" s="93"/>
      <c r="F36" s="93"/>
      <c r="G36" s="94"/>
      <c r="H36" s="117"/>
      <c r="I36" s="117"/>
      <c r="J36" s="117"/>
      <c r="K36" s="117"/>
      <c r="L36" s="117"/>
      <c r="M36" s="117"/>
      <c r="N36" s="117"/>
      <c r="O36" s="117"/>
      <c r="P36" s="117"/>
      <c r="Q36" s="117"/>
      <c r="R36" s="117"/>
      <c r="S36" s="117"/>
      <c r="T36" s="117"/>
      <c r="U36" s="117"/>
      <c r="V36" s="117"/>
      <c r="W36" s="117"/>
      <c r="X36" s="117"/>
      <c r="Y36" s="117"/>
      <c r="Z36" s="154"/>
      <c r="AA36" s="154"/>
      <c r="AB36" s="154"/>
      <c r="AC36" s="155"/>
      <c r="AD36" s="9"/>
      <c r="AE36" s="9"/>
      <c r="AF36" s="9"/>
      <c r="AG36" s="9"/>
      <c r="AH36" s="9"/>
      <c r="AI36" s="9"/>
      <c r="AJ36" s="9"/>
      <c r="AK36" s="9"/>
    </row>
    <row r="37" spans="1:37" ht="7.35" customHeight="1" x14ac:dyDescent="0.2">
      <c r="A37" s="163"/>
      <c r="B37" s="95"/>
      <c r="C37" s="96"/>
      <c r="D37" s="96"/>
      <c r="E37" s="96"/>
      <c r="F37" s="96"/>
      <c r="G37" s="97"/>
      <c r="H37" s="117"/>
      <c r="I37" s="117"/>
      <c r="J37" s="117"/>
      <c r="K37" s="117"/>
      <c r="L37" s="117"/>
      <c r="M37" s="117"/>
      <c r="N37" s="117"/>
      <c r="O37" s="117"/>
      <c r="P37" s="117"/>
      <c r="Q37" s="117"/>
      <c r="R37" s="117"/>
      <c r="S37" s="117"/>
      <c r="T37" s="117"/>
      <c r="U37" s="117"/>
      <c r="V37" s="117"/>
      <c r="W37" s="117"/>
      <c r="X37" s="117"/>
      <c r="Y37" s="117"/>
      <c r="Z37" s="154"/>
      <c r="AA37" s="154"/>
      <c r="AB37" s="154"/>
      <c r="AC37" s="155"/>
      <c r="AD37" s="9"/>
      <c r="AE37" s="9"/>
      <c r="AF37" s="9"/>
      <c r="AG37" s="9"/>
      <c r="AH37" s="9"/>
      <c r="AI37" s="9"/>
      <c r="AJ37" s="9"/>
      <c r="AK37" s="9"/>
    </row>
    <row r="38" spans="1:37" ht="7.35" customHeight="1" x14ac:dyDescent="0.2">
      <c r="A38" s="163"/>
      <c r="B38" s="95" t="s">
        <v>27</v>
      </c>
      <c r="C38" s="96"/>
      <c r="D38" s="96"/>
      <c r="E38" s="96"/>
      <c r="F38" s="96"/>
      <c r="G38" s="97"/>
      <c r="H38" s="159">
        <f>H36*(1/2)</f>
        <v>0</v>
      </c>
      <c r="I38" s="159"/>
      <c r="J38" s="145">
        <f>J36*(1/2)</f>
        <v>0</v>
      </c>
      <c r="K38" s="146"/>
      <c r="L38" s="145">
        <f>L36*(1/2)</f>
        <v>0</v>
      </c>
      <c r="M38" s="146"/>
      <c r="N38" s="145">
        <f>N36*(1/2)</f>
        <v>0</v>
      </c>
      <c r="O38" s="146"/>
      <c r="P38" s="145">
        <f>P36*(1/2)</f>
        <v>0</v>
      </c>
      <c r="Q38" s="146"/>
      <c r="R38" s="145">
        <f>R36*(1/2)</f>
        <v>0</v>
      </c>
      <c r="S38" s="146"/>
      <c r="T38" s="145">
        <f>T36*(1/2)</f>
        <v>0</v>
      </c>
      <c r="U38" s="146"/>
      <c r="V38" s="145">
        <f>V36*(1/2)</f>
        <v>0</v>
      </c>
      <c r="W38" s="146"/>
      <c r="X38" s="145">
        <f>X36*(1/2)</f>
        <v>0</v>
      </c>
      <c r="Y38" s="146"/>
      <c r="Z38" s="145">
        <f>Z36*(1/2)</f>
        <v>0</v>
      </c>
      <c r="AA38" s="146"/>
      <c r="AB38" s="145">
        <f>AB36*(1/2)</f>
        <v>0</v>
      </c>
      <c r="AC38" s="149"/>
      <c r="AD38" s="9"/>
      <c r="AE38" s="9"/>
      <c r="AF38" s="9"/>
      <c r="AG38" s="9"/>
      <c r="AH38" s="9"/>
      <c r="AI38" s="9"/>
      <c r="AJ38" s="9"/>
      <c r="AK38" s="9"/>
    </row>
    <row r="39" spans="1:37" ht="7.35" customHeight="1" x14ac:dyDescent="0.2">
      <c r="A39" s="163"/>
      <c r="B39" s="156"/>
      <c r="C39" s="157"/>
      <c r="D39" s="157"/>
      <c r="E39" s="157"/>
      <c r="F39" s="157"/>
      <c r="G39" s="158"/>
      <c r="H39" s="159"/>
      <c r="I39" s="159"/>
      <c r="J39" s="147"/>
      <c r="K39" s="148"/>
      <c r="L39" s="147"/>
      <c r="M39" s="148"/>
      <c r="N39" s="147"/>
      <c r="O39" s="148"/>
      <c r="P39" s="147"/>
      <c r="Q39" s="148"/>
      <c r="R39" s="147"/>
      <c r="S39" s="148"/>
      <c r="T39" s="147"/>
      <c r="U39" s="148"/>
      <c r="V39" s="147"/>
      <c r="W39" s="148"/>
      <c r="X39" s="147"/>
      <c r="Y39" s="148"/>
      <c r="Z39" s="147"/>
      <c r="AA39" s="148"/>
      <c r="AB39" s="147"/>
      <c r="AC39" s="150"/>
      <c r="AD39" s="9"/>
      <c r="AE39" s="9"/>
      <c r="AF39" s="9"/>
      <c r="AG39" s="9"/>
      <c r="AH39" s="9"/>
      <c r="AI39" s="9"/>
      <c r="AJ39" s="9"/>
      <c r="AK39" s="9"/>
    </row>
    <row r="40" spans="1:37" ht="7.35" customHeight="1" x14ac:dyDescent="0.2">
      <c r="A40" s="163"/>
      <c r="B40" s="92" t="s">
        <v>36</v>
      </c>
      <c r="C40" s="93"/>
      <c r="D40" s="93"/>
      <c r="E40" s="93"/>
      <c r="F40" s="93"/>
      <c r="G40" s="94"/>
      <c r="H40" s="117"/>
      <c r="I40" s="117"/>
      <c r="J40" s="117"/>
      <c r="K40" s="117"/>
      <c r="L40" s="117"/>
      <c r="M40" s="117"/>
      <c r="N40" s="117"/>
      <c r="O40" s="117"/>
      <c r="P40" s="117"/>
      <c r="Q40" s="117"/>
      <c r="R40" s="117"/>
      <c r="S40" s="117"/>
      <c r="T40" s="117"/>
      <c r="U40" s="117"/>
      <c r="V40" s="117"/>
      <c r="W40" s="117"/>
      <c r="X40" s="117"/>
      <c r="Y40" s="117"/>
      <c r="Z40" s="154"/>
      <c r="AA40" s="154"/>
      <c r="AB40" s="154"/>
      <c r="AC40" s="155"/>
      <c r="AD40" s="9"/>
      <c r="AE40" s="9"/>
      <c r="AF40" s="9"/>
      <c r="AG40" s="9"/>
      <c r="AH40" s="9"/>
      <c r="AI40" s="9"/>
      <c r="AJ40" s="9"/>
      <c r="AK40" s="9"/>
    </row>
    <row r="41" spans="1:37" ht="7.35" customHeight="1" x14ac:dyDescent="0.2">
      <c r="A41" s="163"/>
      <c r="B41" s="95"/>
      <c r="C41" s="96"/>
      <c r="D41" s="96"/>
      <c r="E41" s="96"/>
      <c r="F41" s="96"/>
      <c r="G41" s="97"/>
      <c r="H41" s="117"/>
      <c r="I41" s="117"/>
      <c r="J41" s="117"/>
      <c r="K41" s="117"/>
      <c r="L41" s="117"/>
      <c r="M41" s="117"/>
      <c r="N41" s="117"/>
      <c r="O41" s="117"/>
      <c r="P41" s="117"/>
      <c r="Q41" s="117"/>
      <c r="R41" s="117"/>
      <c r="S41" s="117"/>
      <c r="T41" s="117"/>
      <c r="U41" s="117"/>
      <c r="V41" s="117"/>
      <c r="W41" s="117"/>
      <c r="X41" s="117"/>
      <c r="Y41" s="117"/>
      <c r="Z41" s="154"/>
      <c r="AA41" s="154"/>
      <c r="AB41" s="154"/>
      <c r="AC41" s="155"/>
      <c r="AD41" s="9"/>
      <c r="AE41" s="9"/>
      <c r="AF41" s="9"/>
      <c r="AG41" s="9"/>
      <c r="AH41" s="9"/>
      <c r="AI41" s="9"/>
      <c r="AJ41" s="9"/>
      <c r="AK41" s="9"/>
    </row>
    <row r="42" spans="1:37" ht="7.35" customHeight="1" x14ac:dyDescent="0.2">
      <c r="A42" s="163"/>
      <c r="B42" s="95" t="s">
        <v>28</v>
      </c>
      <c r="C42" s="96"/>
      <c r="D42" s="96"/>
      <c r="E42" s="96"/>
      <c r="F42" s="96"/>
      <c r="G42" s="97"/>
      <c r="H42" s="159">
        <f>H40*(3/4)</f>
        <v>0</v>
      </c>
      <c r="I42" s="159"/>
      <c r="J42" s="159">
        <f>J40*(3/4)</f>
        <v>0</v>
      </c>
      <c r="K42" s="159"/>
      <c r="L42" s="159">
        <f>L40*(3/4)</f>
        <v>0</v>
      </c>
      <c r="M42" s="159"/>
      <c r="N42" s="159">
        <f>N40*(3/4)</f>
        <v>0</v>
      </c>
      <c r="O42" s="159"/>
      <c r="P42" s="159">
        <f>P40*(3/4)</f>
        <v>0</v>
      </c>
      <c r="Q42" s="159"/>
      <c r="R42" s="159">
        <f>R40*(3/4)</f>
        <v>0</v>
      </c>
      <c r="S42" s="159"/>
      <c r="T42" s="159">
        <f>T40*(3/4)</f>
        <v>0</v>
      </c>
      <c r="U42" s="159"/>
      <c r="V42" s="159">
        <f>V40*(3/4)</f>
        <v>0</v>
      </c>
      <c r="W42" s="159"/>
      <c r="X42" s="159">
        <f>X40*(3/4)</f>
        <v>0</v>
      </c>
      <c r="Y42" s="159"/>
      <c r="Z42" s="159">
        <f>Z40*(3/4)</f>
        <v>0</v>
      </c>
      <c r="AA42" s="159"/>
      <c r="AB42" s="159">
        <f>AB40*(3/4)</f>
        <v>0</v>
      </c>
      <c r="AC42" s="183"/>
      <c r="AD42" s="9"/>
      <c r="AE42" s="9"/>
      <c r="AF42" s="9"/>
      <c r="AG42" s="9"/>
      <c r="AH42" s="9"/>
      <c r="AI42" s="9"/>
      <c r="AJ42" s="9"/>
      <c r="AK42" s="9"/>
    </row>
    <row r="43" spans="1:37" ht="7.35" customHeight="1" x14ac:dyDescent="0.2">
      <c r="A43" s="163"/>
      <c r="B43" s="156"/>
      <c r="C43" s="157"/>
      <c r="D43" s="157"/>
      <c r="E43" s="157"/>
      <c r="F43" s="157"/>
      <c r="G43" s="158"/>
      <c r="H43" s="159"/>
      <c r="I43" s="159"/>
      <c r="J43" s="159"/>
      <c r="K43" s="159"/>
      <c r="L43" s="159"/>
      <c r="M43" s="159"/>
      <c r="N43" s="159"/>
      <c r="O43" s="159"/>
      <c r="P43" s="159"/>
      <c r="Q43" s="159"/>
      <c r="R43" s="159"/>
      <c r="S43" s="159"/>
      <c r="T43" s="159"/>
      <c r="U43" s="159"/>
      <c r="V43" s="159"/>
      <c r="W43" s="159"/>
      <c r="X43" s="159"/>
      <c r="Y43" s="159"/>
      <c r="Z43" s="159"/>
      <c r="AA43" s="159"/>
      <c r="AB43" s="159"/>
      <c r="AC43" s="183"/>
      <c r="AD43" s="9"/>
      <c r="AE43" s="9"/>
      <c r="AF43" s="9"/>
      <c r="AG43" s="9"/>
      <c r="AH43" s="9"/>
      <c r="AI43" s="9"/>
      <c r="AJ43" s="9"/>
      <c r="AK43" s="9"/>
    </row>
    <row r="44" spans="1:37" ht="7.35" customHeight="1" x14ac:dyDescent="0.2">
      <c r="A44" s="163"/>
      <c r="B44" s="92" t="s">
        <v>37</v>
      </c>
      <c r="C44" s="93"/>
      <c r="D44" s="93"/>
      <c r="E44" s="93"/>
      <c r="F44" s="93"/>
      <c r="G44" s="93"/>
      <c r="H44" s="154"/>
      <c r="I44" s="154"/>
      <c r="J44" s="154"/>
      <c r="K44" s="154"/>
      <c r="L44" s="154"/>
      <c r="M44" s="154"/>
      <c r="N44" s="154"/>
      <c r="O44" s="154"/>
      <c r="P44" s="154"/>
      <c r="Q44" s="154"/>
      <c r="R44" s="154"/>
      <c r="S44" s="154"/>
      <c r="T44" s="154"/>
      <c r="U44" s="154"/>
      <c r="V44" s="154"/>
      <c r="W44" s="154"/>
      <c r="X44" s="154"/>
      <c r="Y44" s="154"/>
      <c r="Z44" s="154"/>
      <c r="AA44" s="154"/>
      <c r="AB44" s="154"/>
      <c r="AC44" s="155"/>
      <c r="AD44" s="9"/>
      <c r="AE44" s="9"/>
      <c r="AF44" s="9"/>
      <c r="AG44" s="9"/>
      <c r="AH44" s="9"/>
      <c r="AI44" s="9"/>
      <c r="AJ44" s="9"/>
      <c r="AK44" s="9"/>
    </row>
    <row r="45" spans="1:37" ht="7.35" customHeight="1" thickBot="1" x14ac:dyDescent="0.25">
      <c r="A45" s="164"/>
      <c r="B45" s="165"/>
      <c r="C45" s="99"/>
      <c r="D45" s="99"/>
      <c r="E45" s="99"/>
      <c r="F45" s="99"/>
      <c r="G45" s="99"/>
      <c r="H45" s="160"/>
      <c r="I45" s="160"/>
      <c r="J45" s="160"/>
      <c r="K45" s="160"/>
      <c r="L45" s="160"/>
      <c r="M45" s="160"/>
      <c r="N45" s="160"/>
      <c r="O45" s="160"/>
      <c r="P45" s="160"/>
      <c r="Q45" s="160"/>
      <c r="R45" s="160"/>
      <c r="S45" s="160"/>
      <c r="T45" s="160"/>
      <c r="U45" s="160"/>
      <c r="V45" s="160"/>
      <c r="W45" s="160"/>
      <c r="X45" s="160"/>
      <c r="Y45" s="160"/>
      <c r="Z45" s="160"/>
      <c r="AA45" s="160"/>
      <c r="AB45" s="160"/>
      <c r="AC45" s="161"/>
      <c r="AD45" s="9"/>
      <c r="AE45" s="9"/>
      <c r="AF45" s="9"/>
      <c r="AG45" s="9"/>
      <c r="AH45" s="9"/>
      <c r="AI45" s="9"/>
      <c r="AJ45" s="9"/>
      <c r="AK45" s="9"/>
    </row>
    <row r="46" spans="1:37" ht="7.35" customHeight="1" thickBot="1" x14ac:dyDescent="0.25">
      <c r="A46" s="181" t="s">
        <v>29</v>
      </c>
      <c r="B46" s="87"/>
      <c r="C46" s="87"/>
      <c r="D46" s="87"/>
      <c r="E46" s="87"/>
      <c r="F46" s="87"/>
      <c r="G46" s="87"/>
      <c r="H46" s="182">
        <f>H20+H24+H28+H30+H34+H38+H42+H44</f>
        <v>0</v>
      </c>
      <c r="I46" s="182"/>
      <c r="J46" s="168">
        <f>J20+J24+J28+J30+J34+J38+J42+J44</f>
        <v>0</v>
      </c>
      <c r="K46" s="169"/>
      <c r="L46" s="168">
        <f>L20+L24+L28+L30+L34+L38+L42+L44</f>
        <v>0</v>
      </c>
      <c r="M46" s="169"/>
      <c r="N46" s="168">
        <f>N20+N24+N28+N30+N34+N38+N42+N44</f>
        <v>0</v>
      </c>
      <c r="O46" s="169"/>
      <c r="P46" s="168">
        <f>P20+P24+P28+P30+P34+P38+P42+P44</f>
        <v>0</v>
      </c>
      <c r="Q46" s="169"/>
      <c r="R46" s="168">
        <f>R20+R24+R28+R30+R34+R38+R42+R44</f>
        <v>0</v>
      </c>
      <c r="S46" s="169"/>
      <c r="T46" s="168">
        <f>T20+T24+T28+T30+T34+T38+T42+T44</f>
        <v>0</v>
      </c>
      <c r="U46" s="169"/>
      <c r="V46" s="168">
        <f>V20+V24+V28+V30+V34+V38+V42+V44</f>
        <v>0</v>
      </c>
      <c r="W46" s="169"/>
      <c r="X46" s="168">
        <f>X20+X24+X28+X30+X34+X38+X42+X44</f>
        <v>0</v>
      </c>
      <c r="Y46" s="169"/>
      <c r="Z46" s="168">
        <f>Z20+Z24+Z28+Z30+Z34+Z38+Z42+Z44</f>
        <v>0</v>
      </c>
      <c r="AA46" s="169"/>
      <c r="AB46" s="168">
        <f>AB20+AB24+AB28+AB30+AB34+AB38+AB42+AB44</f>
        <v>0</v>
      </c>
      <c r="AC46" s="170"/>
      <c r="AD46" s="9"/>
      <c r="AE46" s="9"/>
      <c r="AF46" s="9"/>
      <c r="AG46" s="9"/>
      <c r="AH46" s="9"/>
      <c r="AI46" s="9"/>
      <c r="AJ46" s="9"/>
      <c r="AK46" s="9"/>
    </row>
    <row r="47" spans="1:37" ht="7.35" customHeight="1" x14ac:dyDescent="0.2">
      <c r="A47" s="88"/>
      <c r="B47" s="89"/>
      <c r="C47" s="89"/>
      <c r="D47" s="89"/>
      <c r="E47" s="89"/>
      <c r="F47" s="89"/>
      <c r="G47" s="89"/>
      <c r="H47" s="159"/>
      <c r="I47" s="159"/>
      <c r="J47" s="147"/>
      <c r="K47" s="148"/>
      <c r="L47" s="147"/>
      <c r="M47" s="148"/>
      <c r="N47" s="147"/>
      <c r="O47" s="148"/>
      <c r="P47" s="147"/>
      <c r="Q47" s="148"/>
      <c r="R47" s="147"/>
      <c r="S47" s="148"/>
      <c r="T47" s="147"/>
      <c r="U47" s="148"/>
      <c r="V47" s="147"/>
      <c r="W47" s="148"/>
      <c r="X47" s="147"/>
      <c r="Y47" s="148"/>
      <c r="Z47" s="147"/>
      <c r="AA47" s="148"/>
      <c r="AB47" s="147"/>
      <c r="AC47" s="150"/>
      <c r="AD47" s="9"/>
      <c r="AE47" s="171" t="s">
        <v>30</v>
      </c>
      <c r="AF47" s="172"/>
      <c r="AG47" s="173"/>
      <c r="AH47" s="9"/>
      <c r="AI47" s="202" t="s">
        <v>31</v>
      </c>
      <c r="AJ47" s="203"/>
      <c r="AK47" s="204"/>
    </row>
    <row r="48" spans="1:37" ht="13.85" thickBot="1" x14ac:dyDescent="0.25">
      <c r="A48" s="178" t="s">
        <v>32</v>
      </c>
      <c r="B48" s="179"/>
      <c r="C48" s="179"/>
      <c r="D48" s="179"/>
      <c r="E48" s="179"/>
      <c r="F48" s="179"/>
      <c r="G48" s="180"/>
      <c r="H48" s="175"/>
      <c r="I48" s="175"/>
      <c r="J48" s="175"/>
      <c r="K48" s="175"/>
      <c r="L48" s="175"/>
      <c r="M48" s="175"/>
      <c r="N48" s="175"/>
      <c r="O48" s="175"/>
      <c r="P48" s="175"/>
      <c r="Q48" s="175"/>
      <c r="R48" s="175"/>
      <c r="S48" s="175"/>
      <c r="T48" s="175"/>
      <c r="U48" s="175"/>
      <c r="V48" s="175"/>
      <c r="W48" s="175"/>
      <c r="X48" s="175"/>
      <c r="Y48" s="175"/>
      <c r="Z48" s="175"/>
      <c r="AA48" s="175"/>
      <c r="AB48" s="175"/>
      <c r="AC48" s="176"/>
      <c r="AD48" s="9"/>
      <c r="AE48" s="98"/>
      <c r="AF48" s="99"/>
      <c r="AG48" s="174"/>
      <c r="AH48" s="9"/>
      <c r="AI48" s="205"/>
      <c r="AJ48" s="206"/>
      <c r="AK48" s="207"/>
    </row>
    <row r="49" spans="1:39" x14ac:dyDescent="0.2">
      <c r="A49" s="101" t="s">
        <v>54</v>
      </c>
      <c r="B49" s="93"/>
      <c r="C49" s="93"/>
      <c r="D49" s="93"/>
      <c r="E49" s="93"/>
      <c r="F49" s="93"/>
      <c r="G49" s="94"/>
      <c r="H49" s="159">
        <f>IF(H48=1,ROUND((H46*(6/7)),2),H46)</f>
        <v>0</v>
      </c>
      <c r="I49" s="159"/>
      <c r="J49" s="145">
        <f>IF(J48=1,ROUND((J46*(6/7)),2),J46)</f>
        <v>0</v>
      </c>
      <c r="K49" s="146"/>
      <c r="L49" s="145">
        <f>IF(L48=1,ROUND((L46*(6/7)),2),L46)</f>
        <v>0</v>
      </c>
      <c r="M49" s="146"/>
      <c r="N49" s="145">
        <f>IF(N48=1,ROUND((N46*(6/7)),2),N46)</f>
        <v>0</v>
      </c>
      <c r="O49" s="146"/>
      <c r="P49" s="145">
        <f>IF(P48=1,ROUND((P46*(6/7)),2),P46)</f>
        <v>0</v>
      </c>
      <c r="Q49" s="146"/>
      <c r="R49" s="145">
        <f>IF(R48=1,ROUND((R46*(6/7)),2),R46)</f>
        <v>0</v>
      </c>
      <c r="S49" s="146"/>
      <c r="T49" s="145">
        <f>IF(T48=1,ROUND((T46*(6/7)),2),T46)</f>
        <v>0</v>
      </c>
      <c r="U49" s="146"/>
      <c r="V49" s="145">
        <f>IF(V48=1,ROUND((V46*(6/7)),2),V46)</f>
        <v>0</v>
      </c>
      <c r="W49" s="146"/>
      <c r="X49" s="145">
        <f>IF(X48=1,ROUND((X46*(6/7)),2),X46)</f>
        <v>0</v>
      </c>
      <c r="Y49" s="146"/>
      <c r="Z49" s="145">
        <f>IF(Z48=1,ROUND((Z46*(6/7)),2),Z46)</f>
        <v>0</v>
      </c>
      <c r="AA49" s="146"/>
      <c r="AB49" s="145">
        <f>IF(AB48=1,ROUND((AB46*(6/7)),2),AB46)</f>
        <v>0</v>
      </c>
      <c r="AC49" s="149"/>
      <c r="AD49" s="9"/>
      <c r="AE49" s="190">
        <f>SUM(H49:AC50)</f>
        <v>0</v>
      </c>
      <c r="AF49" s="191"/>
      <c r="AG49" s="192"/>
      <c r="AH49" s="9"/>
      <c r="AI49" s="196"/>
      <c r="AJ49" s="197"/>
      <c r="AK49" s="198"/>
    </row>
    <row r="50" spans="1:39" ht="13.85" thickBot="1" x14ac:dyDescent="0.25">
      <c r="A50" s="98" t="s">
        <v>55</v>
      </c>
      <c r="B50" s="99"/>
      <c r="C50" s="99"/>
      <c r="D50" s="99"/>
      <c r="E50" s="99"/>
      <c r="F50" s="99"/>
      <c r="G50" s="100"/>
      <c r="H50" s="177"/>
      <c r="I50" s="177"/>
      <c r="J50" s="166"/>
      <c r="K50" s="167"/>
      <c r="L50" s="166"/>
      <c r="M50" s="167"/>
      <c r="N50" s="166"/>
      <c r="O50" s="167"/>
      <c r="P50" s="166"/>
      <c r="Q50" s="167"/>
      <c r="R50" s="166"/>
      <c r="S50" s="167"/>
      <c r="T50" s="166"/>
      <c r="U50" s="167"/>
      <c r="V50" s="166"/>
      <c r="W50" s="167"/>
      <c r="X50" s="166"/>
      <c r="Y50" s="167"/>
      <c r="Z50" s="166"/>
      <c r="AA50" s="167"/>
      <c r="AB50" s="166"/>
      <c r="AC50" s="189"/>
      <c r="AD50" s="9"/>
      <c r="AE50" s="193"/>
      <c r="AF50" s="194"/>
      <c r="AG50" s="195"/>
      <c r="AH50" s="9"/>
      <c r="AI50" s="199"/>
      <c r="AJ50" s="200"/>
      <c r="AK50" s="201"/>
    </row>
    <row r="51" spans="1:39" ht="5.15" customHeight="1" thickBo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1:39" ht="13.6" customHeight="1" x14ac:dyDescent="0.2">
      <c r="A52" s="9"/>
      <c r="B52" s="11"/>
      <c r="C52" s="11"/>
      <c r="D52" s="11"/>
      <c r="E52" s="11"/>
      <c r="F52" s="11"/>
      <c r="G52" s="11"/>
      <c r="H52" s="11"/>
      <c r="I52" s="11"/>
      <c r="J52" s="11"/>
      <c r="K52" s="11"/>
      <c r="L52" s="11"/>
      <c r="M52" s="11"/>
      <c r="N52" s="11"/>
      <c r="O52" s="11"/>
      <c r="P52" s="11"/>
      <c r="Q52" s="11"/>
      <c r="R52" s="11"/>
      <c r="S52" s="12"/>
      <c r="T52" s="12"/>
      <c r="U52" s="12"/>
      <c r="V52" s="12"/>
      <c r="W52" s="12"/>
      <c r="X52" s="12"/>
      <c r="Y52" s="208" t="s">
        <v>65</v>
      </c>
      <c r="Z52" s="61"/>
      <c r="AA52" s="61"/>
      <c r="AB52" s="61"/>
      <c r="AC52" s="61"/>
      <c r="AD52" s="61"/>
      <c r="AE52" s="61"/>
      <c r="AF52" s="62"/>
      <c r="AG52" s="66" t="e">
        <f>ROUNDUP((AE49/AI49),0)</f>
        <v>#DIV/0!</v>
      </c>
      <c r="AH52" s="66"/>
      <c r="AI52" s="66"/>
      <c r="AJ52" s="66"/>
      <c r="AK52" s="66"/>
      <c r="AL52" s="67"/>
    </row>
    <row r="53" spans="1:39" ht="13.6" customHeight="1" thickBot="1" x14ac:dyDescent="0.25">
      <c r="A53" s="9"/>
      <c r="B53" s="11"/>
      <c r="C53" s="11"/>
      <c r="D53" s="11"/>
      <c r="E53" s="11"/>
      <c r="F53" s="11"/>
      <c r="G53" s="11"/>
      <c r="H53" s="11"/>
      <c r="I53" s="11"/>
      <c r="J53" s="11"/>
      <c r="K53" s="11"/>
      <c r="L53" s="11"/>
      <c r="M53" s="11"/>
      <c r="N53" s="11"/>
      <c r="O53" s="11"/>
      <c r="P53" s="11"/>
      <c r="Q53" s="11"/>
      <c r="R53" s="11"/>
      <c r="S53" s="12"/>
      <c r="T53" s="12"/>
      <c r="U53" s="12"/>
      <c r="V53" s="12"/>
      <c r="W53" s="12"/>
      <c r="X53" s="12"/>
      <c r="Y53" s="63"/>
      <c r="Z53" s="64"/>
      <c r="AA53" s="64"/>
      <c r="AB53" s="64"/>
      <c r="AC53" s="64"/>
      <c r="AD53" s="64"/>
      <c r="AE53" s="64"/>
      <c r="AF53" s="65"/>
      <c r="AG53" s="68"/>
      <c r="AH53" s="68"/>
      <c r="AI53" s="68"/>
      <c r="AJ53" s="68"/>
      <c r="AK53" s="68"/>
      <c r="AL53" s="69"/>
    </row>
    <row r="54" spans="1:39" ht="5.15" customHeight="1" x14ac:dyDescent="0.2">
      <c r="A54" s="9"/>
      <c r="B54" s="11"/>
      <c r="C54" s="11"/>
      <c r="D54" s="11"/>
      <c r="E54" s="11"/>
      <c r="F54" s="11"/>
      <c r="G54" s="11"/>
      <c r="H54" s="11"/>
      <c r="I54" s="11"/>
      <c r="J54" s="11"/>
      <c r="K54" s="11"/>
      <c r="L54" s="11"/>
      <c r="M54" s="11"/>
      <c r="N54" s="11"/>
      <c r="O54" s="11"/>
      <c r="P54" s="11"/>
      <c r="Q54" s="11"/>
      <c r="R54" s="11"/>
      <c r="S54" s="12"/>
      <c r="T54" s="12"/>
      <c r="U54" s="12"/>
      <c r="V54" s="12"/>
      <c r="W54" s="12"/>
      <c r="X54" s="12"/>
      <c r="Y54" s="12"/>
      <c r="Z54" s="12"/>
      <c r="AA54" s="13"/>
      <c r="AB54" s="13"/>
      <c r="AC54" s="13"/>
      <c r="AD54" s="13"/>
      <c r="AE54" s="13"/>
      <c r="AF54" s="13"/>
      <c r="AG54" s="14"/>
      <c r="AH54" s="14"/>
      <c r="AI54" s="14"/>
      <c r="AJ54" s="14"/>
      <c r="AK54" s="14"/>
      <c r="AL54" s="14"/>
    </row>
    <row r="55" spans="1:39" ht="13.6" customHeight="1" thickBot="1" x14ac:dyDescent="0.25">
      <c r="A55" s="1" t="s">
        <v>33</v>
      </c>
      <c r="B55" s="1" t="s">
        <v>62</v>
      </c>
    </row>
    <row r="56" spans="1:39" ht="13.6" customHeight="1" x14ac:dyDescent="0.2">
      <c r="A56" s="82" t="s">
        <v>45</v>
      </c>
      <c r="B56" s="83"/>
      <c r="C56" s="83"/>
      <c r="D56" s="83"/>
      <c r="E56" s="83"/>
      <c r="F56" s="106" t="s">
        <v>34</v>
      </c>
      <c r="G56" s="106"/>
      <c r="H56" s="106"/>
      <c r="I56" s="106"/>
      <c r="J56" s="106"/>
      <c r="K56" s="106" t="s">
        <v>46</v>
      </c>
      <c r="L56" s="106"/>
      <c r="M56" s="106"/>
      <c r="N56" s="106"/>
      <c r="O56" s="106"/>
      <c r="P56" s="106" t="s">
        <v>36</v>
      </c>
      <c r="Q56" s="106"/>
      <c r="R56" s="106"/>
      <c r="S56" s="106"/>
      <c r="T56" s="106"/>
      <c r="U56" s="106" t="s">
        <v>37</v>
      </c>
      <c r="V56" s="106"/>
      <c r="W56" s="106"/>
      <c r="X56" s="106"/>
      <c r="Y56" s="108"/>
      <c r="Z56" s="15"/>
      <c r="AA56" s="86" t="s">
        <v>52</v>
      </c>
      <c r="AB56" s="87"/>
      <c r="AC56" s="87"/>
      <c r="AD56" s="87"/>
      <c r="AE56" s="87"/>
      <c r="AF56" s="87"/>
      <c r="AG56" s="90" t="s">
        <v>53</v>
      </c>
      <c r="AH56" s="90"/>
      <c r="AI56" s="90"/>
      <c r="AJ56" s="90"/>
      <c r="AK56" s="90"/>
      <c r="AL56" s="91"/>
      <c r="AM56" s="16"/>
    </row>
    <row r="57" spans="1:39" ht="13.6" customHeight="1" x14ac:dyDescent="0.2">
      <c r="A57" s="84"/>
      <c r="B57" s="85"/>
      <c r="C57" s="85"/>
      <c r="D57" s="85"/>
      <c r="E57" s="85"/>
      <c r="F57" s="107"/>
      <c r="G57" s="107"/>
      <c r="H57" s="107"/>
      <c r="I57" s="107"/>
      <c r="J57" s="107"/>
      <c r="K57" s="107" t="s">
        <v>47</v>
      </c>
      <c r="L57" s="107"/>
      <c r="M57" s="107"/>
      <c r="N57" s="107"/>
      <c r="O57" s="107"/>
      <c r="P57" s="107"/>
      <c r="Q57" s="107"/>
      <c r="R57" s="107"/>
      <c r="S57" s="107"/>
      <c r="T57" s="107"/>
      <c r="U57" s="107"/>
      <c r="V57" s="107"/>
      <c r="W57" s="107"/>
      <c r="X57" s="107"/>
      <c r="Y57" s="109"/>
      <c r="Z57" s="15"/>
      <c r="AA57" s="88"/>
      <c r="AB57" s="89"/>
      <c r="AC57" s="89"/>
      <c r="AD57" s="89"/>
      <c r="AE57" s="89"/>
      <c r="AF57" s="89"/>
      <c r="AG57" s="102" t="s">
        <v>56</v>
      </c>
      <c r="AH57" s="102"/>
      <c r="AI57" s="102"/>
      <c r="AJ57" s="102"/>
      <c r="AK57" s="102"/>
      <c r="AL57" s="103"/>
      <c r="AM57" s="16"/>
    </row>
    <row r="58" spans="1:39" ht="13.6" customHeight="1" x14ac:dyDescent="0.2">
      <c r="A58" s="84"/>
      <c r="B58" s="85"/>
      <c r="C58" s="85"/>
      <c r="D58" s="85"/>
      <c r="E58" s="85"/>
      <c r="F58" s="104" t="s">
        <v>48</v>
      </c>
      <c r="G58" s="104"/>
      <c r="H58" s="104"/>
      <c r="I58" s="104"/>
      <c r="J58" s="104"/>
      <c r="K58" s="104" t="s">
        <v>49</v>
      </c>
      <c r="L58" s="104"/>
      <c r="M58" s="104"/>
      <c r="N58" s="104"/>
      <c r="O58" s="104"/>
      <c r="P58" s="104" t="s">
        <v>50</v>
      </c>
      <c r="Q58" s="104"/>
      <c r="R58" s="104"/>
      <c r="S58" s="104"/>
      <c r="T58" s="104"/>
      <c r="U58" s="104" t="s">
        <v>51</v>
      </c>
      <c r="V58" s="104"/>
      <c r="W58" s="104"/>
      <c r="X58" s="104"/>
      <c r="Y58" s="105"/>
      <c r="Z58" s="15"/>
      <c r="AA58" s="88"/>
      <c r="AB58" s="89"/>
      <c r="AC58" s="89"/>
      <c r="AD58" s="89"/>
      <c r="AE58" s="89"/>
      <c r="AF58" s="89"/>
      <c r="AG58" s="74" t="s">
        <v>57</v>
      </c>
      <c r="AH58" s="74"/>
      <c r="AI58" s="74"/>
      <c r="AJ58" s="74"/>
      <c r="AK58" s="74"/>
      <c r="AL58" s="75"/>
      <c r="AM58" s="16"/>
    </row>
    <row r="59" spans="1:39" ht="13.6" customHeight="1" x14ac:dyDescent="0.2">
      <c r="A59" s="55" t="s">
        <v>58</v>
      </c>
      <c r="B59" s="56"/>
      <c r="C59" s="56"/>
      <c r="D59" s="56"/>
      <c r="E59" s="56"/>
      <c r="F59" s="76"/>
      <c r="G59" s="76"/>
      <c r="H59" s="76"/>
      <c r="I59" s="76"/>
      <c r="J59" s="76"/>
      <c r="K59" s="76"/>
      <c r="L59" s="76"/>
      <c r="M59" s="76"/>
      <c r="N59" s="76"/>
      <c r="O59" s="76"/>
      <c r="P59" s="76"/>
      <c r="Q59" s="76"/>
      <c r="R59" s="76"/>
      <c r="S59" s="76"/>
      <c r="T59" s="76"/>
      <c r="U59" s="76"/>
      <c r="V59" s="76"/>
      <c r="W59" s="76"/>
      <c r="X59" s="76"/>
      <c r="Y59" s="77"/>
      <c r="Z59" s="17"/>
      <c r="AA59" s="78"/>
      <c r="AB59" s="76"/>
      <c r="AC59" s="76"/>
      <c r="AD59" s="76"/>
      <c r="AE59" s="76"/>
      <c r="AF59" s="76"/>
      <c r="AG59" s="76"/>
      <c r="AH59" s="76"/>
      <c r="AI59" s="76"/>
      <c r="AJ59" s="76"/>
      <c r="AK59" s="76"/>
      <c r="AL59" s="77"/>
    </row>
    <row r="60" spans="1:39" ht="13.6" customHeight="1" thickBot="1" x14ac:dyDescent="0.25">
      <c r="A60" s="55"/>
      <c r="B60" s="56"/>
      <c r="C60" s="56"/>
      <c r="D60" s="56"/>
      <c r="E60" s="56"/>
      <c r="F60" s="76"/>
      <c r="G60" s="76"/>
      <c r="H60" s="76"/>
      <c r="I60" s="76"/>
      <c r="J60" s="76"/>
      <c r="K60" s="76"/>
      <c r="L60" s="76"/>
      <c r="M60" s="76"/>
      <c r="N60" s="76"/>
      <c r="O60" s="76"/>
      <c r="P60" s="76"/>
      <c r="Q60" s="76"/>
      <c r="R60" s="76"/>
      <c r="S60" s="76"/>
      <c r="T60" s="76"/>
      <c r="U60" s="76"/>
      <c r="V60" s="76"/>
      <c r="W60" s="76"/>
      <c r="X60" s="76"/>
      <c r="Y60" s="77"/>
      <c r="Z60" s="17"/>
      <c r="AA60" s="79"/>
      <c r="AB60" s="80"/>
      <c r="AC60" s="80"/>
      <c r="AD60" s="80"/>
      <c r="AE60" s="80"/>
      <c r="AF60" s="80"/>
      <c r="AG60" s="80"/>
      <c r="AH60" s="80"/>
      <c r="AI60" s="80"/>
      <c r="AJ60" s="80"/>
      <c r="AK60" s="80"/>
      <c r="AL60" s="81"/>
    </row>
    <row r="61" spans="1:39" ht="13.6" customHeight="1" x14ac:dyDescent="0.2">
      <c r="A61" s="57">
        <v>0.9</v>
      </c>
      <c r="B61" s="56"/>
      <c r="C61" s="56"/>
      <c r="D61" s="56"/>
      <c r="E61" s="56"/>
      <c r="F61" s="70">
        <f>F59*0.9</f>
        <v>0</v>
      </c>
      <c r="G61" s="70"/>
      <c r="H61" s="70"/>
      <c r="I61" s="70"/>
      <c r="J61" s="70"/>
      <c r="K61" s="70">
        <f>K59*0.9</f>
        <v>0</v>
      </c>
      <c r="L61" s="70"/>
      <c r="M61" s="70"/>
      <c r="N61" s="70"/>
      <c r="O61" s="70"/>
      <c r="P61" s="70">
        <f>P59*0.9</f>
        <v>0</v>
      </c>
      <c r="Q61" s="70"/>
      <c r="R61" s="70"/>
      <c r="S61" s="70"/>
      <c r="T61" s="70"/>
      <c r="U61" s="70">
        <f>U59*0.9</f>
        <v>0</v>
      </c>
      <c r="V61" s="70"/>
      <c r="W61" s="70"/>
      <c r="X61" s="70"/>
      <c r="Y61" s="71"/>
      <c r="Z61" s="17"/>
      <c r="AA61" s="17"/>
      <c r="AB61" s="17"/>
      <c r="AC61" s="18"/>
      <c r="AD61" s="16"/>
      <c r="AE61" s="16"/>
      <c r="AF61" s="16"/>
      <c r="AG61" s="16"/>
      <c r="AH61" s="16"/>
      <c r="AI61" s="16"/>
      <c r="AJ61" s="16"/>
      <c r="AK61" s="16"/>
      <c r="AL61" s="16"/>
    </row>
    <row r="62" spans="1:39" ht="13.6" customHeight="1" thickBot="1" x14ac:dyDescent="0.25">
      <c r="A62" s="55"/>
      <c r="B62" s="56"/>
      <c r="C62" s="56"/>
      <c r="D62" s="56"/>
      <c r="E62" s="56"/>
      <c r="F62" s="70"/>
      <c r="G62" s="70"/>
      <c r="H62" s="70"/>
      <c r="I62" s="70"/>
      <c r="J62" s="70"/>
      <c r="K62" s="70"/>
      <c r="L62" s="70"/>
      <c r="M62" s="70"/>
      <c r="N62" s="70"/>
      <c r="O62" s="70"/>
      <c r="P62" s="70"/>
      <c r="Q62" s="70"/>
      <c r="R62" s="70"/>
      <c r="S62" s="70"/>
      <c r="T62" s="70"/>
      <c r="U62" s="70"/>
      <c r="V62" s="70"/>
      <c r="W62" s="70"/>
      <c r="X62" s="70"/>
      <c r="Y62" s="71"/>
      <c r="Z62" s="17"/>
      <c r="AA62" s="17"/>
      <c r="AB62" s="17"/>
      <c r="AC62" s="18"/>
      <c r="AD62" s="16"/>
      <c r="AE62" s="16"/>
      <c r="AF62" s="16"/>
      <c r="AG62" s="16"/>
      <c r="AH62" s="16"/>
      <c r="AI62" s="16"/>
      <c r="AJ62" s="16"/>
      <c r="AK62" s="16"/>
      <c r="AL62" s="16"/>
    </row>
    <row r="63" spans="1:39" ht="13.6" customHeight="1" x14ac:dyDescent="0.2">
      <c r="A63" s="55" t="s">
        <v>59</v>
      </c>
      <c r="B63" s="56"/>
      <c r="C63" s="56"/>
      <c r="D63" s="56"/>
      <c r="E63" s="56"/>
      <c r="F63" s="70">
        <f>F61*1/4</f>
        <v>0</v>
      </c>
      <c r="G63" s="70"/>
      <c r="H63" s="70"/>
      <c r="I63" s="70"/>
      <c r="J63" s="70"/>
      <c r="K63" s="70">
        <f>K61*1/2</f>
        <v>0</v>
      </c>
      <c r="L63" s="70"/>
      <c r="M63" s="70"/>
      <c r="N63" s="70"/>
      <c r="O63" s="70"/>
      <c r="P63" s="70">
        <f>P61*3/4</f>
        <v>0</v>
      </c>
      <c r="Q63" s="70"/>
      <c r="R63" s="70"/>
      <c r="S63" s="70"/>
      <c r="T63" s="70"/>
      <c r="U63" s="70">
        <f>U61</f>
        <v>0</v>
      </c>
      <c r="V63" s="70"/>
      <c r="W63" s="70"/>
      <c r="X63" s="70"/>
      <c r="Y63" s="71"/>
      <c r="Z63" s="17"/>
      <c r="AA63" s="60" t="s">
        <v>65</v>
      </c>
      <c r="AB63" s="61"/>
      <c r="AC63" s="61"/>
      <c r="AD63" s="61"/>
      <c r="AE63" s="61"/>
      <c r="AF63" s="62"/>
      <c r="AG63" s="66">
        <f>IF(AG59=1,ROUND(SUM(F63:Y64)*AA59*6/7,2),SUM(F63:Y64)*AA59)</f>
        <v>0</v>
      </c>
      <c r="AH63" s="66"/>
      <c r="AI63" s="66"/>
      <c r="AJ63" s="66"/>
      <c r="AK63" s="66"/>
      <c r="AL63" s="67"/>
    </row>
    <row r="64" spans="1:39" ht="13.6" customHeight="1" thickBot="1" x14ac:dyDescent="0.25">
      <c r="A64" s="58"/>
      <c r="B64" s="59"/>
      <c r="C64" s="59"/>
      <c r="D64" s="59"/>
      <c r="E64" s="59"/>
      <c r="F64" s="72"/>
      <c r="G64" s="72"/>
      <c r="H64" s="72"/>
      <c r="I64" s="72"/>
      <c r="J64" s="72"/>
      <c r="K64" s="72"/>
      <c r="L64" s="72"/>
      <c r="M64" s="72"/>
      <c r="N64" s="72"/>
      <c r="O64" s="72"/>
      <c r="P64" s="72"/>
      <c r="Q64" s="72"/>
      <c r="R64" s="72"/>
      <c r="S64" s="72"/>
      <c r="T64" s="72"/>
      <c r="U64" s="72"/>
      <c r="V64" s="72"/>
      <c r="W64" s="72"/>
      <c r="X64" s="72"/>
      <c r="Y64" s="73"/>
      <c r="Z64" s="17"/>
      <c r="AA64" s="63"/>
      <c r="AB64" s="64"/>
      <c r="AC64" s="64"/>
      <c r="AD64" s="64"/>
      <c r="AE64" s="64"/>
      <c r="AF64" s="65"/>
      <c r="AG64" s="68"/>
      <c r="AH64" s="68"/>
      <c r="AI64" s="68"/>
      <c r="AJ64" s="68"/>
      <c r="AK64" s="68"/>
      <c r="AL64" s="69"/>
    </row>
    <row r="65" spans="1:38" ht="10"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x14ac:dyDescent="0.2">
      <c r="A66" s="1" t="s">
        <v>42</v>
      </c>
    </row>
    <row r="67" spans="1:38" ht="13.6" customHeight="1" x14ac:dyDescent="0.2">
      <c r="B67" s="121" t="s">
        <v>64</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row>
    <row r="69" spans="1:38" x14ac:dyDescent="0.2">
      <c r="A69" s="1" t="s">
        <v>71</v>
      </c>
      <c r="B69" s="1" t="s">
        <v>72</v>
      </c>
    </row>
    <row r="70" spans="1:38" x14ac:dyDescent="0.2">
      <c r="A70" s="1" t="s">
        <v>73</v>
      </c>
    </row>
    <row r="71" spans="1:38" x14ac:dyDescent="0.2">
      <c r="J71" s="41">
        <f>$H$16+1</f>
        <v>2024</v>
      </c>
      <c r="K71" s="42"/>
      <c r="L71" s="42"/>
      <c r="M71" s="42"/>
      <c r="N71" s="19"/>
      <c r="O71" s="19"/>
      <c r="P71" s="19"/>
      <c r="Q71" s="19"/>
      <c r="R71" s="19"/>
      <c r="S71" s="19"/>
      <c r="T71" s="19"/>
      <c r="U71" s="19"/>
      <c r="V71" s="19"/>
      <c r="W71" s="19"/>
      <c r="X71" s="19"/>
      <c r="Y71" s="19"/>
      <c r="Z71" s="19"/>
      <c r="AA71" s="19"/>
      <c r="AB71" s="19"/>
      <c r="AC71" s="20"/>
      <c r="AD71" s="36">
        <f>$J71+1</f>
        <v>2025</v>
      </c>
      <c r="AE71" s="36"/>
      <c r="AF71" s="36"/>
      <c r="AG71" s="36"/>
    </row>
    <row r="72" spans="1:38" x14ac:dyDescent="0.2">
      <c r="J72" s="43" t="s">
        <v>80</v>
      </c>
      <c r="K72" s="43"/>
      <c r="L72" s="43" t="s">
        <v>81</v>
      </c>
      <c r="M72" s="43"/>
      <c r="N72" s="43" t="s">
        <v>82</v>
      </c>
      <c r="O72" s="43"/>
      <c r="P72" s="43" t="s">
        <v>83</v>
      </c>
      <c r="Q72" s="43"/>
      <c r="R72" s="43" t="s">
        <v>84</v>
      </c>
      <c r="S72" s="43"/>
      <c r="T72" s="43" t="s">
        <v>85</v>
      </c>
      <c r="U72" s="43"/>
      <c r="V72" s="43" t="s">
        <v>86</v>
      </c>
      <c r="W72" s="43"/>
      <c r="X72" s="43" t="s">
        <v>87</v>
      </c>
      <c r="Y72" s="43"/>
      <c r="Z72" s="43" t="s">
        <v>88</v>
      </c>
      <c r="AA72" s="43"/>
      <c r="AB72" s="43" t="s">
        <v>89</v>
      </c>
      <c r="AC72" s="43"/>
      <c r="AD72" s="43" t="s">
        <v>90</v>
      </c>
      <c r="AE72" s="43"/>
      <c r="AF72" s="43" t="s">
        <v>91</v>
      </c>
      <c r="AG72" s="43"/>
    </row>
    <row r="73" spans="1:38" ht="28.25" customHeight="1" x14ac:dyDescent="0.2">
      <c r="A73" s="39" t="s">
        <v>92</v>
      </c>
      <c r="B73" s="39"/>
      <c r="C73" s="39"/>
      <c r="D73" s="39"/>
      <c r="E73" s="39"/>
      <c r="F73" s="39"/>
      <c r="G73" s="39"/>
      <c r="H73" s="39"/>
      <c r="I73" s="39"/>
      <c r="J73" s="37"/>
      <c r="K73" s="37"/>
      <c r="L73" s="37"/>
      <c r="M73" s="37"/>
      <c r="N73" s="37"/>
      <c r="O73" s="37"/>
      <c r="P73" s="37"/>
      <c r="Q73" s="37"/>
      <c r="R73" s="37"/>
      <c r="S73" s="37"/>
      <c r="T73" s="37"/>
      <c r="U73" s="37"/>
      <c r="V73" s="37"/>
      <c r="W73" s="37"/>
      <c r="X73" s="37"/>
      <c r="Y73" s="37"/>
      <c r="Z73" s="37"/>
      <c r="AA73" s="37"/>
      <c r="AB73" s="37"/>
      <c r="AC73" s="37"/>
      <c r="AD73" s="37"/>
      <c r="AE73" s="37"/>
      <c r="AF73" s="37"/>
      <c r="AG73" s="37"/>
    </row>
    <row r="74" spans="1:38" ht="41.55" customHeight="1" x14ac:dyDescent="0.2">
      <c r="A74" s="39" t="s">
        <v>93</v>
      </c>
      <c r="B74" s="40"/>
      <c r="C74" s="40"/>
      <c r="D74" s="40"/>
      <c r="E74" s="40"/>
      <c r="F74" s="40"/>
      <c r="G74" s="40"/>
      <c r="H74" s="40"/>
      <c r="I74" s="40"/>
      <c r="J74" s="37"/>
      <c r="K74" s="37"/>
      <c r="L74" s="37"/>
      <c r="M74" s="37"/>
      <c r="N74" s="37"/>
      <c r="O74" s="37"/>
      <c r="P74" s="37"/>
      <c r="Q74" s="37"/>
      <c r="R74" s="37"/>
      <c r="S74" s="37"/>
      <c r="T74" s="37"/>
      <c r="U74" s="37"/>
      <c r="V74" s="37"/>
      <c r="W74" s="37"/>
      <c r="X74" s="37"/>
      <c r="Y74" s="37"/>
      <c r="Z74" s="37"/>
      <c r="AA74" s="37"/>
      <c r="AB74" s="37"/>
      <c r="AC74" s="37"/>
      <c r="AD74" s="37"/>
      <c r="AE74" s="37"/>
      <c r="AF74" s="37"/>
      <c r="AG74" s="37"/>
    </row>
    <row r="75" spans="1:38" x14ac:dyDescent="0.2">
      <c r="A75" s="38" t="s">
        <v>94</v>
      </c>
      <c r="B75" s="38"/>
      <c r="C75" s="38"/>
      <c r="D75" s="38"/>
      <c r="E75" s="38"/>
      <c r="F75" s="38"/>
      <c r="G75" s="38"/>
      <c r="H75" s="38"/>
      <c r="I75" s="38"/>
      <c r="J75" s="29" t="e">
        <f>ROUNDDOWN(J74/J73,3)</f>
        <v>#DIV/0!</v>
      </c>
      <c r="K75" s="29"/>
      <c r="L75" s="29" t="e">
        <f t="shared" ref="L75" si="0">ROUNDDOWN(L74/L73,3)</f>
        <v>#DIV/0!</v>
      </c>
      <c r="M75" s="29"/>
      <c r="N75" s="29" t="e">
        <f t="shared" ref="N75" si="1">ROUNDDOWN(N74/N73,3)</f>
        <v>#DIV/0!</v>
      </c>
      <c r="O75" s="29"/>
      <c r="P75" s="29" t="e">
        <f t="shared" ref="P75" si="2">ROUNDDOWN(P74/P73,3)</f>
        <v>#DIV/0!</v>
      </c>
      <c r="Q75" s="29"/>
      <c r="R75" s="29" t="e">
        <f t="shared" ref="R75" si="3">ROUNDDOWN(R74/R73,3)</f>
        <v>#DIV/0!</v>
      </c>
      <c r="S75" s="29"/>
      <c r="T75" s="29" t="e">
        <f t="shared" ref="T75" si="4">ROUNDDOWN(T74/T73,3)</f>
        <v>#DIV/0!</v>
      </c>
      <c r="U75" s="29"/>
      <c r="V75" s="29" t="e">
        <f t="shared" ref="V75" si="5">ROUNDDOWN(V74/V73,3)</f>
        <v>#DIV/0!</v>
      </c>
      <c r="W75" s="29"/>
      <c r="X75" s="29" t="e">
        <f t="shared" ref="X75" si="6">ROUNDDOWN(X74/X73,3)</f>
        <v>#DIV/0!</v>
      </c>
      <c r="Y75" s="29"/>
      <c r="Z75" s="29" t="e">
        <f t="shared" ref="Z75" si="7">ROUNDDOWN(Z74/Z73,3)</f>
        <v>#DIV/0!</v>
      </c>
      <c r="AA75" s="29"/>
      <c r="AB75" s="29" t="e">
        <f t="shared" ref="AB75" si="8">ROUNDDOWN(AB74/AB73,3)</f>
        <v>#DIV/0!</v>
      </c>
      <c r="AC75" s="29"/>
      <c r="AD75" s="29" t="e">
        <f t="shared" ref="AD75" si="9">ROUNDDOWN(AD74/AD73,3)</f>
        <v>#DIV/0!</v>
      </c>
      <c r="AE75" s="29"/>
      <c r="AF75" s="29" t="e">
        <f t="shared" ref="AF75" si="10">ROUNDDOWN(AF74/AF73,3)</f>
        <v>#DIV/0!</v>
      </c>
      <c r="AG75" s="29"/>
    </row>
    <row r="76" spans="1:38" x14ac:dyDescent="0.2">
      <c r="A76" s="38" t="s">
        <v>79</v>
      </c>
      <c r="B76" s="38"/>
      <c r="C76" s="38"/>
      <c r="D76" s="38"/>
      <c r="E76" s="38"/>
      <c r="F76" s="38"/>
      <c r="G76" s="38"/>
      <c r="H76" s="38"/>
      <c r="I76" s="38"/>
      <c r="J76" s="27" t="e">
        <f>IF(J75&gt;=0.8,"〇","×")</f>
        <v>#DIV/0!</v>
      </c>
      <c r="K76" s="28"/>
      <c r="L76" s="27" t="e">
        <f t="shared" ref="L76" si="11">IF(L75&gt;=0.8,"〇","×")</f>
        <v>#DIV/0!</v>
      </c>
      <c r="M76" s="28"/>
      <c r="N76" s="27" t="e">
        <f t="shared" ref="N76" si="12">IF(N75&gt;=0.8,"〇","×")</f>
        <v>#DIV/0!</v>
      </c>
      <c r="O76" s="28"/>
      <c r="P76" s="27" t="e">
        <f t="shared" ref="P76" si="13">IF(P75&gt;=0.8,"〇","×")</f>
        <v>#DIV/0!</v>
      </c>
      <c r="Q76" s="28"/>
      <c r="R76" s="27" t="e">
        <f t="shared" ref="R76" si="14">IF(R75&gt;=0.8,"〇","×")</f>
        <v>#DIV/0!</v>
      </c>
      <c r="S76" s="28"/>
      <c r="T76" s="27" t="e">
        <f t="shared" ref="T76" si="15">IF(T75&gt;=0.8,"〇","×")</f>
        <v>#DIV/0!</v>
      </c>
      <c r="U76" s="28"/>
      <c r="V76" s="27" t="e">
        <f t="shared" ref="V76" si="16">IF(V75&gt;=0.8,"〇","×")</f>
        <v>#DIV/0!</v>
      </c>
      <c r="W76" s="28"/>
      <c r="X76" s="27" t="e">
        <f t="shared" ref="X76" si="17">IF(X75&gt;=0.8,"〇","×")</f>
        <v>#DIV/0!</v>
      </c>
      <c r="Y76" s="28"/>
      <c r="Z76" s="27" t="e">
        <f t="shared" ref="Z76" si="18">IF(Z75&gt;=0.8,"〇","×")</f>
        <v>#DIV/0!</v>
      </c>
      <c r="AA76" s="28"/>
      <c r="AB76" s="27" t="e">
        <f t="shared" ref="AB76" si="19">IF(AB75&gt;=0.8,"〇","×")</f>
        <v>#DIV/0!</v>
      </c>
      <c r="AC76" s="28"/>
      <c r="AD76" s="27" t="e">
        <f t="shared" ref="AD76" si="20">IF(AD75&gt;=0.8,"〇","×")</f>
        <v>#DIV/0!</v>
      </c>
      <c r="AE76" s="28"/>
      <c r="AF76" s="27" t="e">
        <f t="shared" ref="AF76" si="21">IF(AF75&gt;=0.8,"〇","×")</f>
        <v>#DIV/0!</v>
      </c>
      <c r="AG76" s="28"/>
    </row>
    <row r="78" spans="1:38" x14ac:dyDescent="0.2">
      <c r="A78" s="1" t="s">
        <v>74</v>
      </c>
    </row>
    <row r="79" spans="1:38" x14ac:dyDescent="0.2">
      <c r="J79" s="41">
        <f>$H$16+1</f>
        <v>2024</v>
      </c>
      <c r="K79" s="42"/>
      <c r="L79" s="42"/>
      <c r="M79" s="42"/>
      <c r="N79" s="19"/>
      <c r="O79" s="19"/>
      <c r="P79" s="19"/>
      <c r="Q79" s="19"/>
      <c r="R79" s="19"/>
      <c r="S79" s="19"/>
      <c r="T79" s="19"/>
      <c r="U79" s="19"/>
      <c r="V79" s="19"/>
      <c r="W79" s="19"/>
      <c r="X79" s="19"/>
      <c r="Y79" s="19"/>
      <c r="Z79" s="19"/>
      <c r="AA79" s="19"/>
      <c r="AB79" s="19"/>
      <c r="AC79" s="20"/>
      <c r="AD79" s="36">
        <f>$J79+1</f>
        <v>2025</v>
      </c>
      <c r="AE79" s="36"/>
      <c r="AF79" s="36"/>
      <c r="AG79" s="36"/>
    </row>
    <row r="80" spans="1:38" x14ac:dyDescent="0.2">
      <c r="A80" s="21"/>
      <c r="B80" s="21"/>
      <c r="C80" s="21"/>
      <c r="D80" s="21"/>
      <c r="E80" s="21"/>
      <c r="F80" s="21"/>
      <c r="G80" s="21"/>
      <c r="H80" s="21"/>
      <c r="I80" s="21"/>
      <c r="J80" s="45" t="s">
        <v>80</v>
      </c>
      <c r="K80" s="45"/>
      <c r="L80" s="45" t="s">
        <v>81</v>
      </c>
      <c r="M80" s="45"/>
      <c r="N80" s="45" t="s">
        <v>82</v>
      </c>
      <c r="O80" s="45"/>
      <c r="P80" s="45" t="s">
        <v>83</v>
      </c>
      <c r="Q80" s="45"/>
      <c r="R80" s="45" t="s">
        <v>84</v>
      </c>
      <c r="S80" s="45"/>
      <c r="T80" s="45" t="s">
        <v>85</v>
      </c>
      <c r="U80" s="45"/>
      <c r="V80" s="45" t="s">
        <v>86</v>
      </c>
      <c r="W80" s="45"/>
      <c r="X80" s="45" t="s">
        <v>87</v>
      </c>
      <c r="Y80" s="45"/>
      <c r="Z80" s="45" t="s">
        <v>88</v>
      </c>
      <c r="AA80" s="45"/>
      <c r="AB80" s="45" t="s">
        <v>89</v>
      </c>
      <c r="AC80" s="45"/>
      <c r="AD80" s="45" t="s">
        <v>90</v>
      </c>
      <c r="AE80" s="45"/>
      <c r="AF80" s="45" t="s">
        <v>91</v>
      </c>
      <c r="AG80" s="45"/>
    </row>
    <row r="81" spans="1:33" ht="25.75" customHeight="1" x14ac:dyDescent="0.2">
      <c r="A81" s="48" t="s">
        <v>75</v>
      </c>
      <c r="B81" s="48"/>
      <c r="C81" s="48"/>
      <c r="D81" s="48"/>
      <c r="E81" s="48"/>
      <c r="F81" s="48"/>
      <c r="G81" s="48"/>
      <c r="H81" s="48"/>
      <c r="I81" s="48"/>
      <c r="J81" s="32"/>
      <c r="K81" s="32"/>
      <c r="L81" s="32"/>
      <c r="M81" s="32"/>
      <c r="N81" s="32"/>
      <c r="O81" s="32"/>
      <c r="P81" s="32"/>
      <c r="Q81" s="32"/>
      <c r="R81" s="32"/>
      <c r="S81" s="32"/>
      <c r="T81" s="32"/>
      <c r="U81" s="32"/>
      <c r="V81" s="32"/>
      <c r="W81" s="32"/>
      <c r="X81" s="32"/>
      <c r="Y81" s="32"/>
      <c r="Z81" s="32"/>
      <c r="AA81" s="32"/>
      <c r="AB81" s="32"/>
      <c r="AC81" s="32"/>
      <c r="AD81" s="32"/>
      <c r="AE81" s="32"/>
      <c r="AF81" s="32"/>
      <c r="AG81" s="32"/>
    </row>
    <row r="82" spans="1:33" ht="28" customHeight="1" x14ac:dyDescent="0.2">
      <c r="A82" s="48" t="s">
        <v>76</v>
      </c>
      <c r="B82" s="50">
        <v>1</v>
      </c>
      <c r="C82" s="50"/>
      <c r="D82" s="50"/>
      <c r="E82" s="54"/>
      <c r="F82" s="52">
        <f>B82+1</f>
        <v>2</v>
      </c>
      <c r="G82" s="53"/>
      <c r="H82" s="53"/>
      <c r="I82" s="53"/>
      <c r="J82" s="32"/>
      <c r="K82" s="32"/>
      <c r="L82" s="32"/>
      <c r="M82" s="32"/>
      <c r="N82" s="32"/>
      <c r="O82" s="32"/>
      <c r="P82" s="32"/>
      <c r="Q82" s="32"/>
      <c r="R82" s="32"/>
      <c r="S82" s="32"/>
      <c r="T82" s="32"/>
      <c r="U82" s="32"/>
      <c r="V82" s="32"/>
      <c r="W82" s="32"/>
      <c r="X82" s="32"/>
      <c r="Y82" s="32"/>
      <c r="Z82" s="32"/>
      <c r="AA82" s="32"/>
      <c r="AB82" s="32"/>
      <c r="AC82" s="32"/>
      <c r="AD82" s="32"/>
      <c r="AE82" s="32"/>
      <c r="AF82" s="32"/>
      <c r="AG82" s="32"/>
    </row>
    <row r="83" spans="1:33" ht="28" customHeight="1" x14ac:dyDescent="0.2">
      <c r="A83" s="48"/>
      <c r="B83" s="50">
        <v>2</v>
      </c>
      <c r="C83" s="48"/>
      <c r="D83" s="48"/>
      <c r="E83" s="51"/>
      <c r="F83" s="52">
        <f t="shared" ref="F83:F88" si="22">B83+1</f>
        <v>3</v>
      </c>
      <c r="G83" s="53"/>
      <c r="H83" s="53"/>
      <c r="I83" s="53"/>
      <c r="J83" s="32"/>
      <c r="K83" s="32"/>
      <c r="L83" s="32"/>
      <c r="M83" s="32"/>
      <c r="N83" s="32"/>
      <c r="O83" s="32"/>
      <c r="P83" s="32"/>
      <c r="Q83" s="32"/>
      <c r="R83" s="32"/>
      <c r="S83" s="32"/>
      <c r="T83" s="32"/>
      <c r="U83" s="32"/>
      <c r="V83" s="32"/>
      <c r="W83" s="32"/>
      <c r="X83" s="32"/>
      <c r="Y83" s="32"/>
      <c r="Z83" s="32"/>
      <c r="AA83" s="32"/>
      <c r="AB83" s="32"/>
      <c r="AC83" s="32"/>
      <c r="AD83" s="32"/>
      <c r="AE83" s="32"/>
      <c r="AF83" s="32"/>
      <c r="AG83" s="32"/>
    </row>
    <row r="84" spans="1:33" ht="28" customHeight="1" x14ac:dyDescent="0.2">
      <c r="A84" s="48"/>
      <c r="B84" s="50">
        <v>3</v>
      </c>
      <c r="C84" s="48"/>
      <c r="D84" s="48"/>
      <c r="E84" s="51"/>
      <c r="F84" s="52">
        <f t="shared" si="22"/>
        <v>4</v>
      </c>
      <c r="G84" s="53"/>
      <c r="H84" s="53"/>
      <c r="I84" s="53"/>
      <c r="J84" s="32"/>
      <c r="K84" s="32"/>
      <c r="L84" s="32"/>
      <c r="M84" s="32"/>
      <c r="N84" s="32"/>
      <c r="O84" s="32"/>
      <c r="P84" s="32"/>
      <c r="Q84" s="32"/>
      <c r="R84" s="32"/>
      <c r="S84" s="32"/>
      <c r="T84" s="32"/>
      <c r="U84" s="32"/>
      <c r="V84" s="32"/>
      <c r="W84" s="32"/>
      <c r="X84" s="32"/>
      <c r="Y84" s="32"/>
      <c r="Z84" s="32"/>
      <c r="AA84" s="32"/>
      <c r="AB84" s="32"/>
      <c r="AC84" s="32"/>
      <c r="AD84" s="32"/>
      <c r="AE84" s="32"/>
      <c r="AF84" s="32"/>
      <c r="AG84" s="32"/>
    </row>
    <row r="85" spans="1:33" ht="28" customHeight="1" x14ac:dyDescent="0.2">
      <c r="A85" s="48"/>
      <c r="B85" s="50">
        <v>4</v>
      </c>
      <c r="C85" s="48"/>
      <c r="D85" s="48"/>
      <c r="E85" s="51"/>
      <c r="F85" s="52">
        <f t="shared" si="22"/>
        <v>5</v>
      </c>
      <c r="G85" s="53"/>
      <c r="H85" s="53"/>
      <c r="I85" s="53"/>
      <c r="J85" s="32"/>
      <c r="K85" s="32"/>
      <c r="L85" s="32"/>
      <c r="M85" s="32"/>
      <c r="N85" s="32"/>
      <c r="O85" s="32"/>
      <c r="P85" s="32"/>
      <c r="Q85" s="32"/>
      <c r="R85" s="32"/>
      <c r="S85" s="32"/>
      <c r="T85" s="32"/>
      <c r="U85" s="32"/>
      <c r="V85" s="32"/>
      <c r="W85" s="32"/>
      <c r="X85" s="32"/>
      <c r="Y85" s="32"/>
      <c r="Z85" s="32"/>
      <c r="AA85" s="32"/>
      <c r="AB85" s="32"/>
      <c r="AC85" s="32"/>
      <c r="AD85" s="32"/>
      <c r="AE85" s="32"/>
      <c r="AF85" s="32"/>
      <c r="AG85" s="32"/>
    </row>
    <row r="86" spans="1:33" ht="28" customHeight="1" x14ac:dyDescent="0.2">
      <c r="A86" s="48"/>
      <c r="B86" s="50">
        <v>5</v>
      </c>
      <c r="C86" s="48"/>
      <c r="D86" s="48"/>
      <c r="E86" s="51"/>
      <c r="F86" s="52">
        <f t="shared" si="22"/>
        <v>6</v>
      </c>
      <c r="G86" s="53"/>
      <c r="H86" s="53"/>
      <c r="I86" s="53"/>
      <c r="J86" s="32"/>
      <c r="K86" s="32"/>
      <c r="L86" s="32"/>
      <c r="M86" s="32"/>
      <c r="N86" s="32"/>
      <c r="O86" s="32"/>
      <c r="P86" s="32"/>
      <c r="Q86" s="32"/>
      <c r="R86" s="32"/>
      <c r="S86" s="32"/>
      <c r="T86" s="32"/>
      <c r="U86" s="32"/>
      <c r="V86" s="32"/>
      <c r="W86" s="32"/>
      <c r="X86" s="32"/>
      <c r="Y86" s="32"/>
      <c r="Z86" s="32"/>
      <c r="AA86" s="32"/>
      <c r="AB86" s="32"/>
      <c r="AC86" s="32"/>
      <c r="AD86" s="32"/>
      <c r="AE86" s="32"/>
      <c r="AF86" s="32"/>
      <c r="AG86" s="32"/>
    </row>
    <row r="87" spans="1:33" ht="28" customHeight="1" x14ac:dyDescent="0.2">
      <c r="A87" s="48"/>
      <c r="B87" s="50">
        <v>6</v>
      </c>
      <c r="C87" s="48"/>
      <c r="D87" s="48"/>
      <c r="E87" s="51"/>
      <c r="F87" s="52">
        <f t="shared" si="22"/>
        <v>7</v>
      </c>
      <c r="G87" s="53"/>
      <c r="H87" s="53"/>
      <c r="I87" s="53"/>
      <c r="J87" s="32"/>
      <c r="K87" s="32"/>
      <c r="L87" s="32"/>
      <c r="M87" s="32"/>
      <c r="N87" s="32"/>
      <c r="O87" s="32"/>
      <c r="P87" s="32"/>
      <c r="Q87" s="32"/>
      <c r="R87" s="32"/>
      <c r="S87" s="32"/>
      <c r="T87" s="32"/>
      <c r="U87" s="32"/>
      <c r="V87" s="32"/>
      <c r="W87" s="32"/>
      <c r="X87" s="32"/>
      <c r="Y87" s="32"/>
      <c r="Z87" s="32"/>
      <c r="AA87" s="32"/>
      <c r="AB87" s="32"/>
      <c r="AC87" s="32"/>
      <c r="AD87" s="32"/>
      <c r="AE87" s="32"/>
      <c r="AF87" s="32"/>
      <c r="AG87" s="32"/>
    </row>
    <row r="88" spans="1:33" ht="28" customHeight="1" x14ac:dyDescent="0.2">
      <c r="A88" s="48"/>
      <c r="B88" s="50">
        <v>7</v>
      </c>
      <c r="C88" s="48"/>
      <c r="D88" s="48"/>
      <c r="E88" s="51"/>
      <c r="F88" s="52">
        <f t="shared" si="22"/>
        <v>8</v>
      </c>
      <c r="G88" s="53"/>
      <c r="H88" s="53"/>
      <c r="I88" s="53"/>
      <c r="J88" s="32"/>
      <c r="K88" s="32"/>
      <c r="L88" s="32"/>
      <c r="M88" s="32"/>
      <c r="N88" s="32"/>
      <c r="O88" s="32"/>
      <c r="P88" s="32"/>
      <c r="Q88" s="32"/>
      <c r="R88" s="32"/>
      <c r="S88" s="32"/>
      <c r="T88" s="32"/>
      <c r="U88" s="32"/>
      <c r="V88" s="32"/>
      <c r="W88" s="32"/>
      <c r="X88" s="32"/>
      <c r="Y88" s="32"/>
      <c r="Z88" s="32"/>
      <c r="AA88" s="32"/>
      <c r="AB88" s="32"/>
      <c r="AC88" s="32"/>
      <c r="AD88" s="32"/>
      <c r="AE88" s="32"/>
      <c r="AF88" s="32"/>
      <c r="AG88" s="32"/>
    </row>
    <row r="89" spans="1:33" ht="28" customHeight="1" x14ac:dyDescent="0.2">
      <c r="A89" s="49" t="s">
        <v>77</v>
      </c>
      <c r="B89" s="49"/>
      <c r="C89" s="49"/>
      <c r="D89" s="49"/>
      <c r="E89" s="49"/>
      <c r="F89" s="49"/>
      <c r="G89" s="49"/>
      <c r="H89" s="49"/>
      <c r="I89" s="49"/>
      <c r="J89" s="33">
        <f>$B$82*J82+$B$83*J83+$B$84*J84+$B$85*J85+$B$86*J86+$B$87*J87+$B$88*J88</f>
        <v>0</v>
      </c>
      <c r="K89" s="33"/>
      <c r="L89" s="33">
        <f t="shared" ref="L89" si="23">$B$82*L82+$B$83*L83+$B$84*L84+$B$85*L85+$B$86*L86+$B$87*L87+$B$88*L88</f>
        <v>0</v>
      </c>
      <c r="M89" s="33"/>
      <c r="N89" s="33">
        <f t="shared" ref="N89" si="24">$B$82*N82+$B$83*N83+$B$84*N84+$B$85*N85+$B$86*N86+$B$87*N87+$B$88*N88</f>
        <v>0</v>
      </c>
      <c r="O89" s="33"/>
      <c r="P89" s="33">
        <f t="shared" ref="P89" si="25">$B$82*P82+$B$83*P83+$B$84*P84+$B$85*P85+$B$86*P86+$B$87*P87+$B$88*P88</f>
        <v>0</v>
      </c>
      <c r="Q89" s="33"/>
      <c r="R89" s="33">
        <f t="shared" ref="R89" si="26">$B$82*R82+$B$83*R83+$B$84*R84+$B$85*R85+$B$86*R86+$B$87*R87+$B$88*R88</f>
        <v>0</v>
      </c>
      <c r="S89" s="33"/>
      <c r="T89" s="33">
        <f t="shared" ref="T89" si="27">$B$82*T82+$B$83*T83+$B$84*T84+$B$85*T85+$B$86*T86+$B$87*T87+$B$88*T88</f>
        <v>0</v>
      </c>
      <c r="U89" s="33"/>
      <c r="V89" s="33">
        <f t="shared" ref="V89" si="28">$B$82*V82+$B$83*V83+$B$84*V84+$B$85*V85+$B$86*V86+$B$87*V87+$B$88*V88</f>
        <v>0</v>
      </c>
      <c r="W89" s="33"/>
      <c r="X89" s="33">
        <f t="shared" ref="X89" si="29">$B$82*X82+$B$83*X83+$B$84*X84+$B$85*X85+$B$86*X86+$B$87*X87+$B$88*X88</f>
        <v>0</v>
      </c>
      <c r="Y89" s="33"/>
      <c r="Z89" s="33">
        <f t="shared" ref="Z89" si="30">$B$82*Z82+$B$83*Z83+$B$84*Z84+$B$85*Z85+$B$86*Z86+$B$87*Z87+$B$88*Z88</f>
        <v>0</v>
      </c>
      <c r="AA89" s="33"/>
      <c r="AB89" s="33">
        <f t="shared" ref="AB89" si="31">$B$82*AB82+$B$83*AB83+$B$84*AB84+$B$85*AB85+$B$86*AB86+$B$87*AB87+$B$88*AB88</f>
        <v>0</v>
      </c>
      <c r="AC89" s="33"/>
      <c r="AD89" s="33">
        <f t="shared" ref="AD89" si="32">$B$82*AD82+$B$83*AD83+$B$84*AD84+$B$85*AD85+$B$86*AD86+$B$87*AD87+$B$88*AD88</f>
        <v>0</v>
      </c>
      <c r="AE89" s="33"/>
      <c r="AF89" s="33">
        <f t="shared" ref="AF89" si="33">$B$82*AF82+$B$83*AF83+$B$84*AF84+$B$85*AF85+$B$86*AF86+$B$87*AF87+$B$88*AF88</f>
        <v>0</v>
      </c>
      <c r="AG89" s="33"/>
    </row>
    <row r="90" spans="1:33" ht="25.35" customHeight="1" x14ac:dyDescent="0.2">
      <c r="A90" s="47" t="s">
        <v>78</v>
      </c>
      <c r="B90" s="47"/>
      <c r="C90" s="47"/>
      <c r="D90" s="47"/>
      <c r="E90" s="47"/>
      <c r="F90" s="47"/>
      <c r="G90" s="47"/>
      <c r="H90" s="47"/>
      <c r="I90" s="47"/>
      <c r="J90" s="34" t="e">
        <f>J89/J81</f>
        <v>#DIV/0!</v>
      </c>
      <c r="K90" s="34"/>
      <c r="L90" s="34" t="e">
        <f t="shared" ref="L90" si="34">L89/L81</f>
        <v>#DIV/0!</v>
      </c>
      <c r="M90" s="34"/>
      <c r="N90" s="34" t="e">
        <f t="shared" ref="N90" si="35">N89/N81</f>
        <v>#DIV/0!</v>
      </c>
      <c r="O90" s="34"/>
      <c r="P90" s="34" t="e">
        <f t="shared" ref="P90" si="36">P89/P81</f>
        <v>#DIV/0!</v>
      </c>
      <c r="Q90" s="34"/>
      <c r="R90" s="34" t="e">
        <f t="shared" ref="R90" si="37">R89/R81</f>
        <v>#DIV/0!</v>
      </c>
      <c r="S90" s="34"/>
      <c r="T90" s="34" t="e">
        <f t="shared" ref="T90" si="38">T89/T81</f>
        <v>#DIV/0!</v>
      </c>
      <c r="U90" s="34"/>
      <c r="V90" s="34" t="e">
        <f t="shared" ref="V90" si="39">V89/V81</f>
        <v>#DIV/0!</v>
      </c>
      <c r="W90" s="34"/>
      <c r="X90" s="34" t="e">
        <f t="shared" ref="X90" si="40">X89/X81</f>
        <v>#DIV/0!</v>
      </c>
      <c r="Y90" s="34"/>
      <c r="Z90" s="34" t="e">
        <f t="shared" ref="Z90" si="41">Z89/Z81</f>
        <v>#DIV/0!</v>
      </c>
      <c r="AA90" s="34"/>
      <c r="AB90" s="34" t="e">
        <f t="shared" ref="AB90" si="42">AB89/AB81</f>
        <v>#DIV/0!</v>
      </c>
      <c r="AC90" s="34"/>
      <c r="AD90" s="34" t="e">
        <f t="shared" ref="AD90" si="43">AD89/AD81</f>
        <v>#DIV/0!</v>
      </c>
      <c r="AE90" s="34"/>
      <c r="AF90" s="34" t="e">
        <f t="shared" ref="AF90" si="44">AF89/AF81</f>
        <v>#DIV/0!</v>
      </c>
      <c r="AG90" s="34"/>
    </row>
    <row r="91" spans="1:33" x14ac:dyDescent="0.2">
      <c r="A91" s="46" t="s">
        <v>79</v>
      </c>
      <c r="B91" s="46"/>
      <c r="C91" s="46"/>
      <c r="D91" s="46"/>
      <c r="E91" s="46"/>
      <c r="F91" s="46"/>
      <c r="G91" s="46"/>
      <c r="H91" s="46"/>
      <c r="I91" s="46"/>
      <c r="J91" s="34" t="e">
        <f>IF(J90&lt;=10,"〇","×")</f>
        <v>#DIV/0!</v>
      </c>
      <c r="K91" s="35"/>
      <c r="L91" s="34" t="e">
        <f t="shared" ref="L91" si="45">IF(L90&lt;=10,"〇","×")</f>
        <v>#DIV/0!</v>
      </c>
      <c r="M91" s="35"/>
      <c r="N91" s="34" t="e">
        <f t="shared" ref="N91" si="46">IF(N90&lt;=10,"〇","×")</f>
        <v>#DIV/0!</v>
      </c>
      <c r="O91" s="35"/>
      <c r="P91" s="34" t="e">
        <f t="shared" ref="P91" si="47">IF(P90&lt;=10,"〇","×")</f>
        <v>#DIV/0!</v>
      </c>
      <c r="Q91" s="35"/>
      <c r="R91" s="34" t="e">
        <f t="shared" ref="R91" si="48">IF(R90&lt;=10,"〇","×")</f>
        <v>#DIV/0!</v>
      </c>
      <c r="S91" s="35"/>
      <c r="T91" s="34" t="e">
        <f t="shared" ref="T91" si="49">IF(T90&lt;=10,"〇","×")</f>
        <v>#DIV/0!</v>
      </c>
      <c r="U91" s="35"/>
      <c r="V91" s="34" t="e">
        <f t="shared" ref="V91" si="50">IF(V90&lt;=10,"〇","×")</f>
        <v>#DIV/0!</v>
      </c>
      <c r="W91" s="35"/>
      <c r="X91" s="34" t="e">
        <f t="shared" ref="X91" si="51">IF(X90&lt;=10,"〇","×")</f>
        <v>#DIV/0!</v>
      </c>
      <c r="Y91" s="35"/>
      <c r="Z91" s="34" t="e">
        <f t="shared" ref="Z91" si="52">IF(Z90&lt;=10,"〇","×")</f>
        <v>#DIV/0!</v>
      </c>
      <c r="AA91" s="35"/>
      <c r="AB91" s="34" t="e">
        <f t="shared" ref="AB91" si="53">IF(AB90&lt;=10,"〇","×")</f>
        <v>#DIV/0!</v>
      </c>
      <c r="AC91" s="35"/>
      <c r="AD91" s="34" t="e">
        <f t="shared" ref="AD91" si="54">IF(AD90&lt;=10,"〇","×")</f>
        <v>#DIV/0!</v>
      </c>
      <c r="AE91" s="35"/>
      <c r="AF91" s="34" t="e">
        <f t="shared" ref="AF91" si="55">IF(AF90&lt;=10,"〇","×")</f>
        <v>#DIV/0!</v>
      </c>
      <c r="AG91" s="35"/>
    </row>
    <row r="93" spans="1:33" ht="13.85" thickBot="1" x14ac:dyDescent="0.25">
      <c r="A93" s="1" t="s">
        <v>101</v>
      </c>
    </row>
    <row r="94" spans="1:33" ht="13.85" thickBot="1" x14ac:dyDescent="0.25">
      <c r="J94" s="30">
        <f>$H$16+1</f>
        <v>2024</v>
      </c>
      <c r="K94" s="31"/>
      <c r="L94" s="31"/>
      <c r="M94" s="31"/>
      <c r="N94" s="3"/>
      <c r="O94" s="3"/>
      <c r="P94" s="3"/>
      <c r="Q94" s="3"/>
      <c r="R94" s="3"/>
      <c r="S94" s="3"/>
      <c r="T94" s="3"/>
      <c r="U94" s="3"/>
      <c r="V94" s="3"/>
      <c r="W94" s="3"/>
      <c r="X94" s="3"/>
      <c r="Y94" s="3"/>
      <c r="Z94" s="3"/>
      <c r="AA94" s="4"/>
      <c r="AB94" s="25">
        <f>$J94+1</f>
        <v>2025</v>
      </c>
      <c r="AC94" s="25"/>
      <c r="AD94" s="25"/>
      <c r="AE94" s="25"/>
      <c r="AF94" s="25"/>
      <c r="AG94" s="25"/>
    </row>
    <row r="95" spans="1:33" ht="13.85" thickBot="1" x14ac:dyDescent="0.25">
      <c r="J95" s="26" t="s">
        <v>95</v>
      </c>
      <c r="K95" s="26"/>
      <c r="L95" s="26" t="s">
        <v>96</v>
      </c>
      <c r="M95" s="26"/>
      <c r="N95" s="26" t="s">
        <v>83</v>
      </c>
      <c r="O95" s="26"/>
      <c r="P95" s="26" t="s">
        <v>84</v>
      </c>
      <c r="Q95" s="26"/>
      <c r="R95" s="26" t="s">
        <v>85</v>
      </c>
      <c r="S95" s="26"/>
      <c r="T95" s="26" t="s">
        <v>86</v>
      </c>
      <c r="U95" s="26"/>
      <c r="V95" s="26" t="s">
        <v>87</v>
      </c>
      <c r="W95" s="26"/>
      <c r="X95" s="26" t="s">
        <v>88</v>
      </c>
      <c r="Y95" s="26"/>
      <c r="Z95" s="26" t="s">
        <v>89</v>
      </c>
      <c r="AA95" s="26"/>
      <c r="AB95" s="26" t="s">
        <v>97</v>
      </c>
      <c r="AC95" s="26"/>
      <c r="AD95" s="26" t="s">
        <v>98</v>
      </c>
      <c r="AE95" s="26"/>
      <c r="AF95" s="26" t="s">
        <v>80</v>
      </c>
      <c r="AG95" s="26"/>
    </row>
    <row r="96" spans="1:33" ht="28.25" customHeight="1" thickBot="1" x14ac:dyDescent="0.25">
      <c r="A96" s="23" t="s">
        <v>99</v>
      </c>
      <c r="B96" s="23"/>
      <c r="C96" s="23"/>
      <c r="D96" s="23"/>
      <c r="E96" s="23"/>
      <c r="F96" s="23"/>
      <c r="G96" s="23"/>
      <c r="H96" s="23"/>
      <c r="I96" s="23"/>
      <c r="J96" s="22" t="e">
        <f>IF(J76="〇",IF(J91="〇","〇","×"),"×")</f>
        <v>#DIV/0!</v>
      </c>
      <c r="K96" s="22"/>
      <c r="L96" s="22" t="e">
        <f>IF(L76="〇",IF(L91="〇","〇","×"),"×")</f>
        <v>#DIV/0!</v>
      </c>
      <c r="M96" s="22"/>
      <c r="N96" s="22" t="e">
        <f>IF(N76="〇",IF(N91="〇","〇","×"),"×")</f>
        <v>#DIV/0!</v>
      </c>
      <c r="O96" s="22"/>
      <c r="P96" s="22" t="e">
        <f>IF(P76="〇",IF(P91="〇","〇","×"),"×")</f>
        <v>#DIV/0!</v>
      </c>
      <c r="Q96" s="22"/>
      <c r="R96" s="22" t="e">
        <f t="shared" ref="R96" si="56">IF(R76="〇",IF(R91="〇","〇","×"),"×")</f>
        <v>#DIV/0!</v>
      </c>
      <c r="S96" s="22"/>
      <c r="T96" s="22" t="e">
        <f>IF(T76="〇",IF(T91="〇","〇","×"),"×")</f>
        <v>#DIV/0!</v>
      </c>
      <c r="U96" s="22"/>
      <c r="V96" s="22" t="e">
        <f>IF(V76="〇",IF(V91="〇","〇","×"),"×")</f>
        <v>#DIV/0!</v>
      </c>
      <c r="W96" s="22"/>
      <c r="X96" s="22" t="e">
        <f>IF(X76="〇",IF(X91="〇","〇","×"),"×")</f>
        <v>#DIV/0!</v>
      </c>
      <c r="Y96" s="22"/>
      <c r="Z96" s="22" t="e">
        <f>IF(Z76="〇",IF(Z91="〇","〇","×"),"×")</f>
        <v>#DIV/0!</v>
      </c>
      <c r="AA96" s="22"/>
      <c r="AB96" s="22" t="e">
        <f>IF(AB76="〇",IF(AB91="〇","〇","×"),"×")</f>
        <v>#DIV/0!</v>
      </c>
      <c r="AC96" s="22"/>
      <c r="AD96" s="22" t="e">
        <f>IF(AD76="〇",IF(AD91="〇","〇","×"),"×")</f>
        <v>#DIV/0!</v>
      </c>
      <c r="AE96" s="22"/>
      <c r="AF96" s="22" t="e">
        <f>IF(AF76="〇",IF(AF91="〇","〇","×"),"×")</f>
        <v>#DIV/0!</v>
      </c>
      <c r="AG96" s="22"/>
    </row>
    <row r="100" spans="1:38" x14ac:dyDescent="0.2">
      <c r="A100" s="1" t="s">
        <v>100</v>
      </c>
    </row>
    <row r="101" spans="1:38" ht="27.45" customHeight="1" x14ac:dyDescent="0.2">
      <c r="A101" s="24" t="s">
        <v>102</v>
      </c>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x14ac:dyDescent="0.2">
      <c r="A102" s="1" t="s">
        <v>103</v>
      </c>
    </row>
    <row r="103" spans="1:38" ht="65.650000000000006" customHeight="1" x14ac:dyDescent="0.2">
      <c r="A103" s="24" t="s">
        <v>104</v>
      </c>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sheetData>
  <sheetProtection sheet="1" objects="1" scenarios="1"/>
  <mergeCells count="541">
    <mergeCell ref="AI49:AK50"/>
    <mergeCell ref="AI47:AK48"/>
    <mergeCell ref="B67:AL67"/>
    <mergeCell ref="Y52:AF53"/>
    <mergeCell ref="AE20:AL20"/>
    <mergeCell ref="Z40:AA41"/>
    <mergeCell ref="AB40:AC41"/>
    <mergeCell ref="V40:W41"/>
    <mergeCell ref="V38:W39"/>
    <mergeCell ref="H42:I43"/>
    <mergeCell ref="J42:K43"/>
    <mergeCell ref="L42:M43"/>
    <mergeCell ref="B30:G31"/>
    <mergeCell ref="X38:Y39"/>
    <mergeCell ref="Z38:AA39"/>
    <mergeCell ref="AB38:AC39"/>
    <mergeCell ref="P42:Q43"/>
    <mergeCell ref="R42:S43"/>
    <mergeCell ref="T42:U43"/>
    <mergeCell ref="P40:Q41"/>
    <mergeCell ref="R40:S41"/>
    <mergeCell ref="T40:U41"/>
    <mergeCell ref="R38:S39"/>
    <mergeCell ref="N42:O43"/>
    <mergeCell ref="B15:AL15"/>
    <mergeCell ref="H26:I27"/>
    <mergeCell ref="J26:K27"/>
    <mergeCell ref="L26:M27"/>
    <mergeCell ref="N26:O27"/>
    <mergeCell ref="P26:Q27"/>
    <mergeCell ref="H28:I29"/>
    <mergeCell ref="J28:K29"/>
    <mergeCell ref="L28:M29"/>
    <mergeCell ref="N28:O29"/>
    <mergeCell ref="P28:Q29"/>
    <mergeCell ref="Z28:AA29"/>
    <mergeCell ref="AB28:AC29"/>
    <mergeCell ref="AE23:AL24"/>
    <mergeCell ref="B24:G25"/>
    <mergeCell ref="Z24:AA25"/>
    <mergeCell ref="AB24:AC25"/>
    <mergeCell ref="Z26:AA27"/>
    <mergeCell ref="AB26:AC27"/>
    <mergeCell ref="B28:G29"/>
    <mergeCell ref="AE25:AL26"/>
    <mergeCell ref="B26:G27"/>
    <mergeCell ref="H49:I50"/>
    <mergeCell ref="J49:K50"/>
    <mergeCell ref="L49:M50"/>
    <mergeCell ref="N49:O50"/>
    <mergeCell ref="P49:Q50"/>
    <mergeCell ref="A48:G48"/>
    <mergeCell ref="H48:I48"/>
    <mergeCell ref="J48:K48"/>
    <mergeCell ref="L48:M48"/>
    <mergeCell ref="N48:O48"/>
    <mergeCell ref="P48:Q48"/>
    <mergeCell ref="A46:G47"/>
    <mergeCell ref="H46:I47"/>
    <mergeCell ref="J46:K47"/>
    <mergeCell ref="L46:M47"/>
    <mergeCell ref="N46:O47"/>
    <mergeCell ref="P46:Q47"/>
    <mergeCell ref="L44:M45"/>
    <mergeCell ref="L40:M41"/>
    <mergeCell ref="N40:O41"/>
    <mergeCell ref="R49:S50"/>
    <mergeCell ref="T49:U50"/>
    <mergeCell ref="V49:W50"/>
    <mergeCell ref="X49:Y50"/>
    <mergeCell ref="X46:Y47"/>
    <mergeCell ref="Z46:AA47"/>
    <mergeCell ref="AB46:AC47"/>
    <mergeCell ref="AE47:AG48"/>
    <mergeCell ref="X48:Y48"/>
    <mergeCell ref="Z48:AA48"/>
    <mergeCell ref="AB48:AC48"/>
    <mergeCell ref="R48:S48"/>
    <mergeCell ref="T48:U48"/>
    <mergeCell ref="V48:W48"/>
    <mergeCell ref="R46:S47"/>
    <mergeCell ref="T46:U47"/>
    <mergeCell ref="V46:W47"/>
    <mergeCell ref="Z49:AA50"/>
    <mergeCell ref="AB49:AC50"/>
    <mergeCell ref="AE49:AG50"/>
    <mergeCell ref="N44:O45"/>
    <mergeCell ref="P44:Q45"/>
    <mergeCell ref="R44:S45"/>
    <mergeCell ref="T44:U45"/>
    <mergeCell ref="V44:W45"/>
    <mergeCell ref="X44:Y45"/>
    <mergeCell ref="Z44:AA45"/>
    <mergeCell ref="AB44:AC45"/>
    <mergeCell ref="Z36:AA37"/>
    <mergeCell ref="AB36:AC37"/>
    <mergeCell ref="T38:U39"/>
    <mergeCell ref="X36:Y37"/>
    <mergeCell ref="N38:O39"/>
    <mergeCell ref="P38:Q39"/>
    <mergeCell ref="V42:W43"/>
    <mergeCell ref="X42:Y43"/>
    <mergeCell ref="Z42:AA43"/>
    <mergeCell ref="AB42:AC43"/>
    <mergeCell ref="X40:Y41"/>
    <mergeCell ref="L38:M39"/>
    <mergeCell ref="V36:W37"/>
    <mergeCell ref="H36:I37"/>
    <mergeCell ref="J36:K37"/>
    <mergeCell ref="L36:M37"/>
    <mergeCell ref="N36:O37"/>
    <mergeCell ref="P36:Q37"/>
    <mergeCell ref="R36:S37"/>
    <mergeCell ref="T36:U37"/>
    <mergeCell ref="A32:A45"/>
    <mergeCell ref="B32:G33"/>
    <mergeCell ref="H32:I33"/>
    <mergeCell ref="J32:K33"/>
    <mergeCell ref="H38:I39"/>
    <mergeCell ref="J38:K39"/>
    <mergeCell ref="B44:G45"/>
    <mergeCell ref="H44:I45"/>
    <mergeCell ref="J40:K41"/>
    <mergeCell ref="J44:K45"/>
    <mergeCell ref="B40:G41"/>
    <mergeCell ref="B42:G43"/>
    <mergeCell ref="B38:G39"/>
    <mergeCell ref="B36:G37"/>
    <mergeCell ref="B34:G35"/>
    <mergeCell ref="H40:I41"/>
    <mergeCell ref="H34:I35"/>
    <mergeCell ref="Z30:AA31"/>
    <mergeCell ref="AB30:AC31"/>
    <mergeCell ref="X32:Y33"/>
    <mergeCell ref="Z32:AA33"/>
    <mergeCell ref="AB32:AC33"/>
    <mergeCell ref="J34:K35"/>
    <mergeCell ref="L34:M35"/>
    <mergeCell ref="N30:O31"/>
    <mergeCell ref="V32:W33"/>
    <mergeCell ref="R32:S33"/>
    <mergeCell ref="T32:U33"/>
    <mergeCell ref="N34:O35"/>
    <mergeCell ref="P34:Q35"/>
    <mergeCell ref="R34:S35"/>
    <mergeCell ref="T34:U35"/>
    <mergeCell ref="V34:W35"/>
    <mergeCell ref="N32:O33"/>
    <mergeCell ref="P32:Q33"/>
    <mergeCell ref="X34:Y35"/>
    <mergeCell ref="Z34:AA35"/>
    <mergeCell ref="AB34:AC35"/>
    <mergeCell ref="L32:M33"/>
    <mergeCell ref="P30:Q31"/>
    <mergeCell ref="H30:I31"/>
    <mergeCell ref="J30:K31"/>
    <mergeCell ref="L30:M31"/>
    <mergeCell ref="X24:Y25"/>
    <mergeCell ref="X28:Y29"/>
    <mergeCell ref="T24:U25"/>
    <mergeCell ref="R30:S31"/>
    <mergeCell ref="T30:U31"/>
    <mergeCell ref="V30:W31"/>
    <mergeCell ref="T26:U27"/>
    <mergeCell ref="V26:W27"/>
    <mergeCell ref="T28:U29"/>
    <mergeCell ref="V28:W29"/>
    <mergeCell ref="V24:W25"/>
    <mergeCell ref="H24:I25"/>
    <mergeCell ref="J24:K25"/>
    <mergeCell ref="L24:M25"/>
    <mergeCell ref="N24:O25"/>
    <mergeCell ref="P24:Q25"/>
    <mergeCell ref="R24:S25"/>
    <mergeCell ref="X26:Y27"/>
    <mergeCell ref="X30:Y31"/>
    <mergeCell ref="R26:S27"/>
    <mergeCell ref="R28:S29"/>
    <mergeCell ref="B20:G21"/>
    <mergeCell ref="H20:I21"/>
    <mergeCell ref="J20:K21"/>
    <mergeCell ref="L20:M21"/>
    <mergeCell ref="N20:O21"/>
    <mergeCell ref="P20:Q21"/>
    <mergeCell ref="R20:S21"/>
    <mergeCell ref="T20:U21"/>
    <mergeCell ref="V20:W21"/>
    <mergeCell ref="N22:O23"/>
    <mergeCell ref="P18:Q19"/>
    <mergeCell ref="R18:S19"/>
    <mergeCell ref="T18:U19"/>
    <mergeCell ref="V18:W19"/>
    <mergeCell ref="X18:Y19"/>
    <mergeCell ref="Z18:AA19"/>
    <mergeCell ref="AB18:AC19"/>
    <mergeCell ref="AE18:AL18"/>
    <mergeCell ref="AE19:AL19"/>
    <mergeCell ref="X20:Y21"/>
    <mergeCell ref="Z20:AA21"/>
    <mergeCell ref="AB20:AC21"/>
    <mergeCell ref="AE21:AL22"/>
    <mergeCell ref="Z22:AA23"/>
    <mergeCell ref="AB22:AC23"/>
    <mergeCell ref="P22:Q23"/>
    <mergeCell ref="R22:S23"/>
    <mergeCell ref="T22:U23"/>
    <mergeCell ref="V22:W23"/>
    <mergeCell ref="X22:Y23"/>
    <mergeCell ref="A16:G17"/>
    <mergeCell ref="H16:I16"/>
    <mergeCell ref="AE16:AL17"/>
    <mergeCell ref="H17:I17"/>
    <mergeCell ref="J17:K17"/>
    <mergeCell ref="L17:M17"/>
    <mergeCell ref="N17:O17"/>
    <mergeCell ref="P17:Q17"/>
    <mergeCell ref="R17:S17"/>
    <mergeCell ref="T17:U17"/>
    <mergeCell ref="V17:W17"/>
    <mergeCell ref="X17:Y17"/>
    <mergeCell ref="Z17:AA17"/>
    <mergeCell ref="AB17:AC17"/>
    <mergeCell ref="G2:AD2"/>
    <mergeCell ref="I3:AB3"/>
    <mergeCell ref="F4:AE4"/>
    <mergeCell ref="B10:AL10"/>
    <mergeCell ref="B12:AL12"/>
    <mergeCell ref="B13:AL13"/>
    <mergeCell ref="B7:AL7"/>
    <mergeCell ref="B8:AL8"/>
    <mergeCell ref="B9:AL9"/>
    <mergeCell ref="B6:AL6"/>
    <mergeCell ref="B11:AL11"/>
    <mergeCell ref="AG56:AL56"/>
    <mergeCell ref="B22:G22"/>
    <mergeCell ref="B23:G23"/>
    <mergeCell ref="A50:G50"/>
    <mergeCell ref="A49:G49"/>
    <mergeCell ref="AG57:AL57"/>
    <mergeCell ref="F58:J58"/>
    <mergeCell ref="K58:O58"/>
    <mergeCell ref="P58:T58"/>
    <mergeCell ref="U58:Y58"/>
    <mergeCell ref="P56:T57"/>
    <mergeCell ref="U56:Y57"/>
    <mergeCell ref="K56:O56"/>
    <mergeCell ref="K57:O57"/>
    <mergeCell ref="F56:J57"/>
    <mergeCell ref="A18:A31"/>
    <mergeCell ref="B18:G19"/>
    <mergeCell ref="H18:I19"/>
    <mergeCell ref="J18:K19"/>
    <mergeCell ref="L18:M19"/>
    <mergeCell ref="N18:O19"/>
    <mergeCell ref="H22:I23"/>
    <mergeCell ref="J22:K23"/>
    <mergeCell ref="L22:M23"/>
    <mergeCell ref="B87:E87"/>
    <mergeCell ref="A59:E60"/>
    <mergeCell ref="A61:E62"/>
    <mergeCell ref="A63:E64"/>
    <mergeCell ref="AA63:AF64"/>
    <mergeCell ref="AG63:AL64"/>
    <mergeCell ref="AG52:AL53"/>
    <mergeCell ref="F61:J62"/>
    <mergeCell ref="K61:O62"/>
    <mergeCell ref="P61:T62"/>
    <mergeCell ref="U61:Y62"/>
    <mergeCell ref="F63:J64"/>
    <mergeCell ref="K63:O64"/>
    <mergeCell ref="P63:T64"/>
    <mergeCell ref="U63:Y64"/>
    <mergeCell ref="AG58:AL58"/>
    <mergeCell ref="F59:J60"/>
    <mergeCell ref="K59:O60"/>
    <mergeCell ref="P59:T60"/>
    <mergeCell ref="U59:Y60"/>
    <mergeCell ref="AA59:AF60"/>
    <mergeCell ref="AG59:AL60"/>
    <mergeCell ref="A56:E58"/>
    <mergeCell ref="AA56:AF58"/>
    <mergeCell ref="A81:I81"/>
    <mergeCell ref="A89:I89"/>
    <mergeCell ref="J80:K80"/>
    <mergeCell ref="L80:M80"/>
    <mergeCell ref="N80:O80"/>
    <mergeCell ref="P80:Q80"/>
    <mergeCell ref="J86:K86"/>
    <mergeCell ref="L86:M86"/>
    <mergeCell ref="N86:O86"/>
    <mergeCell ref="P86:Q86"/>
    <mergeCell ref="B88:E88"/>
    <mergeCell ref="A82:A88"/>
    <mergeCell ref="F82:I82"/>
    <mergeCell ref="F83:I83"/>
    <mergeCell ref="F84:I84"/>
    <mergeCell ref="F85:I85"/>
    <mergeCell ref="F86:I86"/>
    <mergeCell ref="F87:I87"/>
    <mergeCell ref="F88:I88"/>
    <mergeCell ref="B82:E82"/>
    <mergeCell ref="B83:E83"/>
    <mergeCell ref="B84:E84"/>
    <mergeCell ref="B85:E85"/>
    <mergeCell ref="B86:E86"/>
    <mergeCell ref="AD80:AE80"/>
    <mergeCell ref="J81:K81"/>
    <mergeCell ref="L81:M81"/>
    <mergeCell ref="N81:O81"/>
    <mergeCell ref="P81:Q81"/>
    <mergeCell ref="R81:S81"/>
    <mergeCell ref="T81:U81"/>
    <mergeCell ref="V81:W81"/>
    <mergeCell ref="X81:Y81"/>
    <mergeCell ref="Z81:AA81"/>
    <mergeCell ref="R80:S80"/>
    <mergeCell ref="T80:U80"/>
    <mergeCell ref="V80:W80"/>
    <mergeCell ref="X80:Y80"/>
    <mergeCell ref="Z80:AA80"/>
    <mergeCell ref="AB80:AC80"/>
    <mergeCell ref="AB81:AC81"/>
    <mergeCell ref="AD81:AE81"/>
    <mergeCell ref="AD85:AE85"/>
    <mergeCell ref="V84:W84"/>
    <mergeCell ref="X84:Y84"/>
    <mergeCell ref="Z84:AA84"/>
    <mergeCell ref="AB82:AC82"/>
    <mergeCell ref="AD82:AE82"/>
    <mergeCell ref="J83:K83"/>
    <mergeCell ref="L83:M83"/>
    <mergeCell ref="N83:O83"/>
    <mergeCell ref="P83:Q83"/>
    <mergeCell ref="R83:S83"/>
    <mergeCell ref="T83:U83"/>
    <mergeCell ref="V83:W83"/>
    <mergeCell ref="J82:K82"/>
    <mergeCell ref="L82:M82"/>
    <mergeCell ref="N82:O82"/>
    <mergeCell ref="P82:Q82"/>
    <mergeCell ref="R82:S82"/>
    <mergeCell ref="T82:U82"/>
    <mergeCell ref="V82:W82"/>
    <mergeCell ref="X82:Y82"/>
    <mergeCell ref="Z82:AA82"/>
    <mergeCell ref="X83:Y83"/>
    <mergeCell ref="Z83:AA83"/>
    <mergeCell ref="AB83:AC83"/>
    <mergeCell ref="AD83:AE83"/>
    <mergeCell ref="J84:K84"/>
    <mergeCell ref="L84:M84"/>
    <mergeCell ref="N84:O84"/>
    <mergeCell ref="P84:Q84"/>
    <mergeCell ref="R84:S84"/>
    <mergeCell ref="T84:U84"/>
    <mergeCell ref="R86:S86"/>
    <mergeCell ref="T86:U86"/>
    <mergeCell ref="V86:W86"/>
    <mergeCell ref="X86:Y86"/>
    <mergeCell ref="Z86:AA86"/>
    <mergeCell ref="AB86:AC86"/>
    <mergeCell ref="J85:K85"/>
    <mergeCell ref="L85:M85"/>
    <mergeCell ref="N85:O85"/>
    <mergeCell ref="P85:Q85"/>
    <mergeCell ref="R85:S85"/>
    <mergeCell ref="T85:U85"/>
    <mergeCell ref="V85:W85"/>
    <mergeCell ref="X85:Y85"/>
    <mergeCell ref="Z85:AA85"/>
    <mergeCell ref="AB85:AC85"/>
    <mergeCell ref="J87:K87"/>
    <mergeCell ref="L87:M87"/>
    <mergeCell ref="N87:O87"/>
    <mergeCell ref="P87:Q87"/>
    <mergeCell ref="R87:S87"/>
    <mergeCell ref="T87:U87"/>
    <mergeCell ref="V87:W87"/>
    <mergeCell ref="X87:Y87"/>
    <mergeCell ref="Z87:AA87"/>
    <mergeCell ref="A91:I91"/>
    <mergeCell ref="J91:K91"/>
    <mergeCell ref="L90:M90"/>
    <mergeCell ref="N90:O90"/>
    <mergeCell ref="P90:Q90"/>
    <mergeCell ref="R90:S90"/>
    <mergeCell ref="X89:Y89"/>
    <mergeCell ref="Z89:AA89"/>
    <mergeCell ref="AB89:AC89"/>
    <mergeCell ref="A90:I90"/>
    <mergeCell ref="J90:K90"/>
    <mergeCell ref="T90:U90"/>
    <mergeCell ref="V90:W90"/>
    <mergeCell ref="X90:Y90"/>
    <mergeCell ref="Z90:AA90"/>
    <mergeCell ref="J89:K89"/>
    <mergeCell ref="L89:M89"/>
    <mergeCell ref="N89:O89"/>
    <mergeCell ref="P89:Q89"/>
    <mergeCell ref="R89:S89"/>
    <mergeCell ref="T89:U89"/>
    <mergeCell ref="V89:W89"/>
    <mergeCell ref="J16:S16"/>
    <mergeCell ref="AF80:AG80"/>
    <mergeCell ref="AF81:AG81"/>
    <mergeCell ref="AF82:AG82"/>
    <mergeCell ref="AF83:AG83"/>
    <mergeCell ref="AF84:AG84"/>
    <mergeCell ref="AF85:AG85"/>
    <mergeCell ref="AF86:AG86"/>
    <mergeCell ref="AB90:AC90"/>
    <mergeCell ref="AD90:AE90"/>
    <mergeCell ref="AD89:AE89"/>
    <mergeCell ref="Z88:AA88"/>
    <mergeCell ref="AB88:AC88"/>
    <mergeCell ref="AD88:AE88"/>
    <mergeCell ref="AB87:AC87"/>
    <mergeCell ref="AD87:AE87"/>
    <mergeCell ref="J88:K88"/>
    <mergeCell ref="L88:M88"/>
    <mergeCell ref="N88:O88"/>
    <mergeCell ref="P88:Q88"/>
    <mergeCell ref="R88:S88"/>
    <mergeCell ref="T88:U88"/>
    <mergeCell ref="V88:W88"/>
    <mergeCell ref="X88:Y88"/>
    <mergeCell ref="J71:M71"/>
    <mergeCell ref="AD71:AG71"/>
    <mergeCell ref="J72:K72"/>
    <mergeCell ref="L72:M72"/>
    <mergeCell ref="N72:O72"/>
    <mergeCell ref="P72:Q72"/>
    <mergeCell ref="R72:S72"/>
    <mergeCell ref="T72:U72"/>
    <mergeCell ref="V72:W72"/>
    <mergeCell ref="X72:Y72"/>
    <mergeCell ref="Z72:AA72"/>
    <mergeCell ref="AB72:AC72"/>
    <mergeCell ref="AD72:AE72"/>
    <mergeCell ref="AF72:AG72"/>
    <mergeCell ref="R73:S73"/>
    <mergeCell ref="T73:U73"/>
    <mergeCell ref="V73:W73"/>
    <mergeCell ref="X73:Y73"/>
    <mergeCell ref="J74:K74"/>
    <mergeCell ref="L74:M74"/>
    <mergeCell ref="N74:O74"/>
    <mergeCell ref="P74:Q74"/>
    <mergeCell ref="R74:S74"/>
    <mergeCell ref="T74:U74"/>
    <mergeCell ref="V74:W74"/>
    <mergeCell ref="X74:Y74"/>
    <mergeCell ref="A75:I75"/>
    <mergeCell ref="A76:I76"/>
    <mergeCell ref="J73:K73"/>
    <mergeCell ref="L73:M73"/>
    <mergeCell ref="N73:O73"/>
    <mergeCell ref="P73:Q73"/>
    <mergeCell ref="J75:K75"/>
    <mergeCell ref="L75:M75"/>
    <mergeCell ref="N75:O75"/>
    <mergeCell ref="P75:Q75"/>
    <mergeCell ref="A73:I73"/>
    <mergeCell ref="A74:I74"/>
    <mergeCell ref="Z74:AA74"/>
    <mergeCell ref="AB74:AC74"/>
    <mergeCell ref="AD74:AE74"/>
    <mergeCell ref="AF74:AG74"/>
    <mergeCell ref="Z73:AA73"/>
    <mergeCell ref="AB73:AC73"/>
    <mergeCell ref="AD73:AE73"/>
    <mergeCell ref="AF73:AG73"/>
    <mergeCell ref="AF76:AG76"/>
    <mergeCell ref="AD75:AE75"/>
    <mergeCell ref="AF75:AG75"/>
    <mergeCell ref="J94:M94"/>
    <mergeCell ref="J95:K95"/>
    <mergeCell ref="L95:M95"/>
    <mergeCell ref="N95:O95"/>
    <mergeCell ref="P95:Q95"/>
    <mergeCell ref="R95:S95"/>
    <mergeCell ref="T95:U95"/>
    <mergeCell ref="R75:S75"/>
    <mergeCell ref="T75:U75"/>
    <mergeCell ref="V75:W75"/>
    <mergeCell ref="X75:Y75"/>
    <mergeCell ref="Z75:AA75"/>
    <mergeCell ref="AB75:AC75"/>
    <mergeCell ref="AF87:AG87"/>
    <mergeCell ref="AF88:AG88"/>
    <mergeCell ref="AF89:AG89"/>
    <mergeCell ref="AF90:AG90"/>
    <mergeCell ref="AF91:AG91"/>
    <mergeCell ref="AD79:AG79"/>
    <mergeCell ref="T76:U76"/>
    <mergeCell ref="J79:M79"/>
    <mergeCell ref="AB91:AC91"/>
    <mergeCell ref="R76:S76"/>
    <mergeCell ref="P76:Q76"/>
    <mergeCell ref="N76:O76"/>
    <mergeCell ref="L76:M76"/>
    <mergeCell ref="J76:K76"/>
    <mergeCell ref="Z76:AA76"/>
    <mergeCell ref="AB76:AC76"/>
    <mergeCell ref="AD76:AE76"/>
    <mergeCell ref="AB96:AC96"/>
    <mergeCell ref="AD96:AE96"/>
    <mergeCell ref="X76:Y76"/>
    <mergeCell ref="V76:W76"/>
    <mergeCell ref="AD91:AE91"/>
    <mergeCell ref="L91:M91"/>
    <mergeCell ref="N91:O91"/>
    <mergeCell ref="P91:Q91"/>
    <mergeCell ref="R91:S91"/>
    <mergeCell ref="T91:U91"/>
    <mergeCell ref="V91:W91"/>
    <mergeCell ref="X91:Y91"/>
    <mergeCell ref="Z91:AA91"/>
    <mergeCell ref="AB84:AC84"/>
    <mergeCell ref="AD84:AE84"/>
    <mergeCell ref="AD86:AE86"/>
    <mergeCell ref="AF96:AG96"/>
    <mergeCell ref="A96:I96"/>
    <mergeCell ref="A101:AL101"/>
    <mergeCell ref="A103:AL103"/>
    <mergeCell ref="AB94:AG94"/>
    <mergeCell ref="J96:K96"/>
    <mergeCell ref="L96:M96"/>
    <mergeCell ref="N96:O96"/>
    <mergeCell ref="P96:Q96"/>
    <mergeCell ref="R96:S96"/>
    <mergeCell ref="T96:U96"/>
    <mergeCell ref="V96:W96"/>
    <mergeCell ref="X96:Y96"/>
    <mergeCell ref="Z96:AA96"/>
    <mergeCell ref="V95:W95"/>
    <mergeCell ref="X95:Y95"/>
    <mergeCell ref="Z95:AA95"/>
    <mergeCell ref="AB95:AC95"/>
    <mergeCell ref="AD95:AE95"/>
    <mergeCell ref="AF95:AG95"/>
  </mergeCells>
  <phoneticPr fontId="2"/>
  <pageMargins left="0.59055118110236227" right="0.19685039370078741" top="0.59055118110236227" bottom="0.39370078740157483" header="0.51181102362204722" footer="0.51181102362204722"/>
  <pageSetup paperSize="9" scale="97" fitToHeight="0" orientation="portrait" verticalDpi="0" r:id="rId1"/>
  <headerFooter alignWithMargins="0"/>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toyoAdmin</cp:lastModifiedBy>
  <cp:lastPrinted>2012-04-13T04:36:34Z</cp:lastPrinted>
  <dcterms:created xsi:type="dcterms:W3CDTF">2011-02-10T04:49:00Z</dcterms:created>
  <dcterms:modified xsi:type="dcterms:W3CDTF">2024-05-15T04:40:18Z</dcterms:modified>
</cp:coreProperties>
</file>